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hisWorkbook" defaultThemeVersion="153222"/>
  <mc:AlternateContent xmlns:mc="http://schemas.openxmlformats.org/markup-compatibility/2006">
    <mc:Choice Requires="x15">
      <x15ac:absPath xmlns:x15ac="http://schemas.microsoft.com/office/spreadsheetml/2010/11/ac" url="C:\Users\Avichal\OneDrive\1-Workarea\1_PowerPivotPro\Blog\20150119_Seahawks_Greenbay_NFC\"/>
    </mc:Choice>
  </mc:AlternateContent>
  <bookViews>
    <workbookView xWindow="0" yWindow="0" windowWidth="28800" windowHeight="11985" firstSheet="1" activeTab="1"/>
  </bookViews>
  <sheets>
    <sheet name="Sheet3" sheetId="8" state="hidden" r:id="rId1"/>
    <sheet name="NFC" sheetId="3" r:id="rId2"/>
    <sheet name="Data_Player1" sheetId="1" state="hidden" r:id="rId3"/>
    <sheet name="Data_Player2" sheetId="7" state="hidden" r:id="rId4"/>
  </sheets>
  <definedNames>
    <definedName name="_xlcn.LinkedTable_Player1" hidden="1">Player1[]</definedName>
    <definedName name="_xlcn.LinkedTable_Player2" hidden="1">Player2[]</definedName>
    <definedName name="byDowns">NFC!$M$3</definedName>
    <definedName name="byQuarter">NFC!$C$3</definedName>
    <definedName name="Slicer_Team">#N/A</definedName>
  </definedNames>
  <calcPr calcId="152511"/>
  <pivotCaches>
    <pivotCache cacheId="1187" r:id="rId5"/>
    <pivotCache cacheId="1188" r:id="rId6"/>
    <pivotCache cacheId="1189" r:id="rId7"/>
    <pivotCache cacheId="1190" r:id="rId8"/>
    <pivotCache cacheId="1191" r:id="rId9"/>
    <pivotCache cacheId="1192" r:id="rId10"/>
    <pivotCache cacheId="1193" r:id="rId11"/>
    <pivotCache cacheId="1194" r:id="rId12"/>
    <pivotCache cacheId="1195" r:id="rId13"/>
    <pivotCache cacheId="1196" r:id="rId14"/>
    <pivotCache cacheId="1197" r:id="rId15"/>
    <pivotCache cacheId="1198" r:id="rId16"/>
    <pivotCache cacheId="1199" r:id="rId17"/>
    <pivotCache cacheId="1200" r:id="rId18"/>
    <pivotCache cacheId="1201" r:id="rId19"/>
    <pivotCache cacheId="1202" r:id="rId20"/>
    <pivotCache cacheId="1203" r:id="rId21"/>
    <pivotCache cacheId="1204" r:id="rId22"/>
    <pivotCache cacheId="1205" r:id="rId23"/>
    <pivotCache cacheId="1206" r:id="rId24"/>
    <pivotCache cacheId="1207" r:id="rId25"/>
    <pivotCache cacheId="1208" r:id="rId26"/>
    <pivotCache cacheId="1209" r:id="rId27"/>
    <pivotCache cacheId="1210" r:id="rId28"/>
    <pivotCache cacheId="1211" r:id="rId29"/>
    <pivotCache cacheId="1212" r:id="rId30"/>
    <pivotCache cacheId="1213" r:id="rId31"/>
    <pivotCache cacheId="1214" r:id="rId32"/>
    <pivotCache cacheId="1215" r:id="rId33"/>
    <pivotCache cacheId="1216" r:id="rId34"/>
  </pivotCaches>
  <extLst>
    <ext xmlns:x14="http://schemas.microsoft.com/office/spreadsheetml/2009/9/main" uri="{876F7934-8845-4945-9796-88D515C7AA90}">
      <x14:pivotCaches>
        <pivotCache cacheId="1217" r:id="rId35"/>
      </x14:pivotCaches>
    </ext>
    <ext xmlns:x14="http://schemas.microsoft.com/office/spreadsheetml/2009/9/main" uri="{BBE1A952-AA13-448e-AADC-164F8A28A991}">
      <x14:slicerCaches>
        <x14:slicerCache r:id="rId3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yByPlay_3489285e-a393-49c1-ab1b-7521bb76fdac" name="PlayByPlay" connection="Excel ParseText"/>
          <x15:modelTable id="Player2-98ac111e-49c4-41c5-92b1-46b8dfc03034" name="Player2" connection="LinkedTable_Player2"/>
          <x15:modelTable id="Player1-a58f9c9c-bbff-46d0-b5b5-b4243c187704" name="Player1" connection="LinkedTable_Player1"/>
        </x15:modelTables>
        <x15:modelRelationships>
          <x15:modelRelationship fromTable="PlayByPlay" fromColumn="Player1" toTable="Player1" toColumn="NumberName"/>
          <x15:modelRelationship fromTable="PlayByPlay" fromColumn="Player2" toTable="Player2" toColumn="NumberName"/>
        </x15:modelRelationships>
      </x15:dataModel>
    </ext>
  </extLst>
</workbook>
</file>

<file path=xl/calcChain.xml><?xml version="1.0" encoding="utf-8"?>
<calcChain xmlns="http://schemas.openxmlformats.org/spreadsheetml/2006/main">
  <c r="P116" i="7" l="1"/>
  <c r="O116" i="7"/>
  <c r="N116" i="7"/>
  <c r="M116" i="7"/>
  <c r="H116" i="7"/>
  <c r="P115" i="7"/>
  <c r="O115" i="7"/>
  <c r="N115" i="7"/>
  <c r="M115" i="7"/>
  <c r="H115" i="7"/>
  <c r="P114" i="7"/>
  <c r="O114" i="7"/>
  <c r="N114" i="7"/>
  <c r="M114" i="7"/>
  <c r="H114" i="7"/>
  <c r="P113" i="7"/>
  <c r="O113" i="7"/>
  <c r="N113" i="7"/>
  <c r="M113" i="7"/>
  <c r="H113" i="7"/>
  <c r="P112" i="7"/>
  <c r="O112" i="7"/>
  <c r="N112" i="7"/>
  <c r="M112" i="7"/>
  <c r="H112" i="7"/>
  <c r="P111" i="7"/>
  <c r="O111" i="7"/>
  <c r="N111" i="7"/>
  <c r="M111" i="7"/>
  <c r="H111" i="7"/>
  <c r="P110" i="7"/>
  <c r="O110" i="7"/>
  <c r="N110" i="7"/>
  <c r="M110" i="7"/>
  <c r="H110" i="7"/>
  <c r="P109" i="7"/>
  <c r="O109" i="7"/>
  <c r="N109" i="7"/>
  <c r="M109" i="7"/>
  <c r="H109" i="7"/>
  <c r="P108" i="7"/>
  <c r="O108" i="7"/>
  <c r="N108" i="7"/>
  <c r="M108" i="7"/>
  <c r="H108" i="7"/>
  <c r="P107" i="7"/>
  <c r="O107" i="7"/>
  <c r="N107" i="7"/>
  <c r="M107" i="7"/>
  <c r="H107" i="7"/>
  <c r="P106" i="7"/>
  <c r="O106" i="7"/>
  <c r="N106" i="7"/>
  <c r="M106" i="7"/>
  <c r="H106" i="7"/>
  <c r="P105" i="7"/>
  <c r="O105" i="7"/>
  <c r="N105" i="7"/>
  <c r="M105" i="7"/>
  <c r="H105" i="7"/>
  <c r="P104" i="7"/>
  <c r="O104" i="7"/>
  <c r="N104" i="7"/>
  <c r="M104" i="7"/>
  <c r="H104" i="7"/>
  <c r="P103" i="7"/>
  <c r="O103" i="7"/>
  <c r="N103" i="7"/>
  <c r="M103" i="7"/>
  <c r="H103" i="7"/>
  <c r="P102" i="7"/>
  <c r="O102" i="7"/>
  <c r="N102" i="7"/>
  <c r="M102" i="7"/>
  <c r="H102" i="7"/>
  <c r="P101" i="7"/>
  <c r="O101" i="7"/>
  <c r="N101" i="7"/>
  <c r="M101" i="7"/>
  <c r="H101" i="7"/>
  <c r="P100" i="7"/>
  <c r="O100" i="7"/>
  <c r="N100" i="7"/>
  <c r="M100" i="7"/>
  <c r="H100" i="7"/>
  <c r="P99" i="7"/>
  <c r="O99" i="7"/>
  <c r="N99" i="7"/>
  <c r="M99" i="7"/>
  <c r="H99" i="7"/>
  <c r="P98" i="7"/>
  <c r="O98" i="7"/>
  <c r="N98" i="7"/>
  <c r="M98" i="7"/>
  <c r="H98" i="7"/>
  <c r="P97" i="7"/>
  <c r="O97" i="7"/>
  <c r="N97" i="7"/>
  <c r="M97" i="7"/>
  <c r="H97" i="7"/>
  <c r="P96" i="7"/>
  <c r="O96" i="7"/>
  <c r="N96" i="7"/>
  <c r="M96" i="7"/>
  <c r="H96" i="7"/>
  <c r="P95" i="7"/>
  <c r="O95" i="7"/>
  <c r="N95" i="7"/>
  <c r="M95" i="7"/>
  <c r="H95" i="7"/>
  <c r="P94" i="7"/>
  <c r="O94" i="7"/>
  <c r="N94" i="7"/>
  <c r="M94" i="7"/>
  <c r="H94" i="7"/>
  <c r="P93" i="7"/>
  <c r="O93" i="7"/>
  <c r="N93" i="7"/>
  <c r="M93" i="7"/>
  <c r="H93" i="7"/>
  <c r="P92" i="7"/>
  <c r="O92" i="7"/>
  <c r="N92" i="7"/>
  <c r="M92" i="7"/>
  <c r="H92" i="7"/>
  <c r="P91" i="7"/>
  <c r="O91" i="7"/>
  <c r="N91" i="7"/>
  <c r="M91" i="7"/>
  <c r="H91" i="7"/>
  <c r="P90" i="7"/>
  <c r="O90" i="7"/>
  <c r="N90" i="7"/>
  <c r="M90" i="7"/>
  <c r="H90" i="7"/>
  <c r="P89" i="7"/>
  <c r="O89" i="7"/>
  <c r="N89" i="7"/>
  <c r="M89" i="7"/>
  <c r="H89" i="7"/>
  <c r="P88" i="7"/>
  <c r="O88" i="7"/>
  <c r="N88" i="7"/>
  <c r="M88" i="7"/>
  <c r="H88" i="7"/>
  <c r="P87" i="7"/>
  <c r="O87" i="7"/>
  <c r="N87" i="7"/>
  <c r="M87" i="7"/>
  <c r="H87" i="7"/>
  <c r="P86" i="7"/>
  <c r="O86" i="7"/>
  <c r="N86" i="7"/>
  <c r="M86" i="7"/>
  <c r="H86" i="7"/>
  <c r="P85" i="7"/>
  <c r="O85" i="7"/>
  <c r="N85" i="7"/>
  <c r="M85" i="7"/>
  <c r="H85" i="7"/>
  <c r="P84" i="7"/>
  <c r="O84" i="7"/>
  <c r="N84" i="7"/>
  <c r="M84" i="7"/>
  <c r="H84" i="7"/>
  <c r="P83" i="7"/>
  <c r="O83" i="7"/>
  <c r="N83" i="7"/>
  <c r="M83" i="7"/>
  <c r="H83" i="7"/>
  <c r="P82" i="7"/>
  <c r="O82" i="7"/>
  <c r="N82" i="7"/>
  <c r="M82" i="7"/>
  <c r="H82" i="7"/>
  <c r="P81" i="7"/>
  <c r="O81" i="7"/>
  <c r="N81" i="7"/>
  <c r="M81" i="7"/>
  <c r="H81" i="7"/>
  <c r="P80" i="7"/>
  <c r="O80" i="7"/>
  <c r="N80" i="7"/>
  <c r="M80" i="7"/>
  <c r="H80" i="7"/>
  <c r="P79" i="7"/>
  <c r="O79" i="7"/>
  <c r="N79" i="7"/>
  <c r="M79" i="7"/>
  <c r="H79" i="7"/>
  <c r="P78" i="7"/>
  <c r="O78" i="7"/>
  <c r="N78" i="7"/>
  <c r="M78" i="7"/>
  <c r="H78" i="7"/>
  <c r="P77" i="7"/>
  <c r="O77" i="7"/>
  <c r="N77" i="7"/>
  <c r="M77" i="7"/>
  <c r="H77" i="7"/>
  <c r="P76" i="7"/>
  <c r="O76" i="7"/>
  <c r="N76" i="7"/>
  <c r="M76" i="7"/>
  <c r="H76" i="7"/>
  <c r="P75" i="7"/>
  <c r="O75" i="7"/>
  <c r="N75" i="7"/>
  <c r="M75" i="7"/>
  <c r="H75" i="7"/>
  <c r="P74" i="7"/>
  <c r="O74" i="7"/>
  <c r="N74" i="7"/>
  <c r="M74" i="7"/>
  <c r="H74" i="7"/>
  <c r="P73" i="7"/>
  <c r="O73" i="7"/>
  <c r="N73" i="7"/>
  <c r="M73" i="7"/>
  <c r="H73" i="7"/>
  <c r="P72" i="7"/>
  <c r="O72" i="7"/>
  <c r="N72" i="7"/>
  <c r="M72" i="7"/>
  <c r="H72" i="7"/>
  <c r="P71" i="7"/>
  <c r="O71" i="7"/>
  <c r="N71" i="7"/>
  <c r="M71" i="7"/>
  <c r="H71" i="7"/>
  <c r="P70" i="7"/>
  <c r="O70" i="7"/>
  <c r="N70" i="7"/>
  <c r="M70" i="7"/>
  <c r="H70" i="7"/>
  <c r="P69" i="7"/>
  <c r="O69" i="7"/>
  <c r="N69" i="7"/>
  <c r="M69" i="7"/>
  <c r="H69" i="7"/>
  <c r="P68" i="7"/>
  <c r="O68" i="7"/>
  <c r="N68" i="7"/>
  <c r="M68" i="7"/>
  <c r="H68" i="7"/>
  <c r="P67" i="7"/>
  <c r="O67" i="7"/>
  <c r="N67" i="7"/>
  <c r="M67" i="7"/>
  <c r="H67" i="7"/>
  <c r="P66" i="7"/>
  <c r="O66" i="7"/>
  <c r="N66" i="7"/>
  <c r="M66" i="7"/>
  <c r="H66" i="7"/>
  <c r="P65" i="7"/>
  <c r="O65" i="7"/>
  <c r="N65" i="7"/>
  <c r="M65" i="7"/>
  <c r="H65" i="7"/>
  <c r="P64" i="7"/>
  <c r="O64" i="7"/>
  <c r="N64" i="7"/>
  <c r="M64" i="7"/>
  <c r="H64" i="7"/>
  <c r="P63" i="7"/>
  <c r="O63" i="7"/>
  <c r="N63" i="7"/>
  <c r="M63" i="7"/>
  <c r="H63" i="7"/>
  <c r="P62" i="7"/>
  <c r="O62" i="7"/>
  <c r="N62" i="7"/>
  <c r="M62" i="7"/>
  <c r="H62" i="7"/>
  <c r="P61" i="7"/>
  <c r="O61" i="7"/>
  <c r="N61" i="7"/>
  <c r="M61" i="7"/>
  <c r="H61" i="7"/>
  <c r="P60" i="7"/>
  <c r="O60" i="7"/>
  <c r="N60" i="7"/>
  <c r="M60" i="7"/>
  <c r="H60" i="7"/>
  <c r="P59" i="7"/>
  <c r="O59" i="7"/>
  <c r="N59" i="7"/>
  <c r="M59" i="7"/>
  <c r="H59" i="7"/>
  <c r="P58" i="7"/>
  <c r="O58" i="7"/>
  <c r="N58" i="7"/>
  <c r="M58" i="7"/>
  <c r="H58" i="7"/>
  <c r="P57" i="7"/>
  <c r="O57" i="7"/>
  <c r="N57" i="7"/>
  <c r="M57" i="7"/>
  <c r="H57" i="7"/>
  <c r="P56" i="7"/>
  <c r="O56" i="7"/>
  <c r="N56" i="7"/>
  <c r="M56" i="7"/>
  <c r="H56" i="7"/>
  <c r="P55" i="7"/>
  <c r="O55" i="7"/>
  <c r="N55" i="7"/>
  <c r="M55" i="7"/>
  <c r="H55" i="7"/>
  <c r="P54" i="7"/>
  <c r="O54" i="7"/>
  <c r="N54" i="7"/>
  <c r="M54" i="7"/>
  <c r="H54" i="7"/>
  <c r="P53" i="7"/>
  <c r="O53" i="7"/>
  <c r="N53" i="7"/>
  <c r="M53" i="7"/>
  <c r="H53" i="7"/>
  <c r="P52" i="7"/>
  <c r="O52" i="7"/>
  <c r="N52" i="7"/>
  <c r="M52" i="7"/>
  <c r="H52" i="7"/>
  <c r="P51" i="7"/>
  <c r="O51" i="7"/>
  <c r="N51" i="7"/>
  <c r="M51" i="7"/>
  <c r="H51" i="7"/>
  <c r="P50" i="7"/>
  <c r="O50" i="7"/>
  <c r="N50" i="7"/>
  <c r="M50" i="7"/>
  <c r="H50" i="7"/>
  <c r="P49" i="7"/>
  <c r="O49" i="7"/>
  <c r="N49" i="7"/>
  <c r="M49" i="7"/>
  <c r="H49" i="7"/>
  <c r="P48" i="7"/>
  <c r="O48" i="7"/>
  <c r="N48" i="7"/>
  <c r="M48" i="7"/>
  <c r="H48" i="7"/>
  <c r="P47" i="7"/>
  <c r="O47" i="7"/>
  <c r="N47" i="7"/>
  <c r="M47" i="7"/>
  <c r="H47" i="7"/>
  <c r="P46" i="7"/>
  <c r="O46" i="7"/>
  <c r="N46" i="7"/>
  <c r="M46" i="7"/>
  <c r="H46" i="7"/>
  <c r="P45" i="7"/>
  <c r="O45" i="7"/>
  <c r="N45" i="7"/>
  <c r="M45" i="7"/>
  <c r="H45" i="7"/>
  <c r="P44" i="7"/>
  <c r="O44" i="7"/>
  <c r="N44" i="7"/>
  <c r="M44" i="7"/>
  <c r="H44" i="7"/>
  <c r="P43" i="7"/>
  <c r="O43" i="7"/>
  <c r="N43" i="7"/>
  <c r="M43" i="7"/>
  <c r="H43" i="7"/>
  <c r="P42" i="7"/>
  <c r="O42" i="7"/>
  <c r="N42" i="7"/>
  <c r="M42" i="7"/>
  <c r="H42" i="7"/>
  <c r="P41" i="7"/>
  <c r="O41" i="7"/>
  <c r="N41" i="7"/>
  <c r="M41" i="7"/>
  <c r="H41" i="7"/>
  <c r="P40" i="7"/>
  <c r="O40" i="7"/>
  <c r="N40" i="7"/>
  <c r="M40" i="7"/>
  <c r="H40" i="7"/>
  <c r="P39" i="7"/>
  <c r="O39" i="7"/>
  <c r="N39" i="7"/>
  <c r="M39" i="7"/>
  <c r="H39" i="7"/>
  <c r="P38" i="7"/>
  <c r="O38" i="7"/>
  <c r="N38" i="7"/>
  <c r="M38" i="7"/>
  <c r="H38" i="7"/>
  <c r="P37" i="7"/>
  <c r="O37" i="7"/>
  <c r="N37" i="7"/>
  <c r="M37" i="7"/>
  <c r="H37" i="7"/>
  <c r="P36" i="7"/>
  <c r="O36" i="7"/>
  <c r="N36" i="7"/>
  <c r="M36" i="7"/>
  <c r="H36" i="7"/>
  <c r="P35" i="7"/>
  <c r="O35" i="7"/>
  <c r="N35" i="7"/>
  <c r="M35" i="7"/>
  <c r="H35" i="7"/>
  <c r="P34" i="7"/>
  <c r="O34" i="7"/>
  <c r="N34" i="7"/>
  <c r="M34" i="7"/>
  <c r="H34" i="7"/>
  <c r="P33" i="7"/>
  <c r="O33" i="7"/>
  <c r="N33" i="7"/>
  <c r="M33" i="7"/>
  <c r="H33" i="7"/>
  <c r="P32" i="7"/>
  <c r="O32" i="7"/>
  <c r="N32" i="7"/>
  <c r="M32" i="7"/>
  <c r="H32" i="7"/>
  <c r="P31" i="7"/>
  <c r="O31" i="7"/>
  <c r="N31" i="7"/>
  <c r="M31" i="7"/>
  <c r="H31" i="7"/>
  <c r="P30" i="7"/>
  <c r="O30" i="7"/>
  <c r="N30" i="7"/>
  <c r="M30" i="7"/>
  <c r="H30" i="7"/>
  <c r="P29" i="7"/>
  <c r="O29" i="7"/>
  <c r="N29" i="7"/>
  <c r="M29" i="7"/>
  <c r="H29" i="7"/>
  <c r="P28" i="7"/>
  <c r="O28" i="7"/>
  <c r="N28" i="7"/>
  <c r="M28" i="7"/>
  <c r="H28" i="7"/>
  <c r="P27" i="7"/>
  <c r="O27" i="7"/>
  <c r="N27" i="7"/>
  <c r="M27" i="7"/>
  <c r="H27" i="7"/>
  <c r="P26" i="7"/>
  <c r="O26" i="7"/>
  <c r="N26" i="7"/>
  <c r="M26" i="7"/>
  <c r="H26" i="7"/>
  <c r="P25" i="7"/>
  <c r="O25" i="7"/>
  <c r="N25" i="7"/>
  <c r="M25" i="7"/>
  <c r="H25" i="7"/>
  <c r="P24" i="7"/>
  <c r="O24" i="7"/>
  <c r="N24" i="7"/>
  <c r="M24" i="7"/>
  <c r="H24" i="7"/>
  <c r="P23" i="7"/>
  <c r="O23" i="7"/>
  <c r="N23" i="7"/>
  <c r="M23" i="7"/>
  <c r="H23" i="7"/>
  <c r="P22" i="7"/>
  <c r="O22" i="7"/>
  <c r="N22" i="7"/>
  <c r="M22" i="7"/>
  <c r="H22" i="7"/>
  <c r="P21" i="7"/>
  <c r="O21" i="7"/>
  <c r="N21" i="7"/>
  <c r="M21" i="7"/>
  <c r="H21" i="7"/>
  <c r="P20" i="7"/>
  <c r="O20" i="7"/>
  <c r="N20" i="7"/>
  <c r="M20" i="7"/>
  <c r="H20" i="7"/>
  <c r="P19" i="7"/>
  <c r="O19" i="7"/>
  <c r="N19" i="7"/>
  <c r="M19" i="7"/>
  <c r="H19" i="7"/>
  <c r="P18" i="7"/>
  <c r="O18" i="7"/>
  <c r="N18" i="7"/>
  <c r="M18" i="7"/>
  <c r="H18" i="7"/>
  <c r="P17" i="7"/>
  <c r="O17" i="7"/>
  <c r="N17" i="7"/>
  <c r="M17" i="7"/>
  <c r="H17" i="7"/>
  <c r="P16" i="7"/>
  <c r="O16" i="7"/>
  <c r="N16" i="7"/>
  <c r="M16" i="7"/>
  <c r="H16" i="7"/>
  <c r="P15" i="7"/>
  <c r="O15" i="7"/>
  <c r="N15" i="7"/>
  <c r="M15" i="7"/>
  <c r="H15" i="7"/>
  <c r="P14" i="7"/>
  <c r="O14" i="7"/>
  <c r="N14" i="7"/>
  <c r="M14" i="7"/>
  <c r="H14" i="7"/>
  <c r="P13" i="7"/>
  <c r="O13" i="7"/>
  <c r="N13" i="7"/>
  <c r="M13" i="7"/>
  <c r="H13" i="7"/>
  <c r="P12" i="7"/>
  <c r="O12" i="7"/>
  <c r="N12" i="7"/>
  <c r="M12" i="7"/>
  <c r="H12" i="7"/>
  <c r="P11" i="7"/>
  <c r="O11" i="7"/>
  <c r="N11" i="7"/>
  <c r="M11" i="7"/>
  <c r="H11" i="7"/>
  <c r="P10" i="7"/>
  <c r="O10" i="7"/>
  <c r="N10" i="7"/>
  <c r="M10" i="7"/>
  <c r="H10" i="7"/>
  <c r="P9" i="7"/>
  <c r="O9" i="7"/>
  <c r="N9" i="7"/>
  <c r="M9" i="7"/>
  <c r="H9" i="7"/>
  <c r="P8" i="7"/>
  <c r="O8" i="7"/>
  <c r="N8" i="7"/>
  <c r="M8" i="7"/>
  <c r="H8" i="7"/>
  <c r="P7" i="7"/>
  <c r="O7" i="7"/>
  <c r="N7" i="7"/>
  <c r="M7" i="7"/>
  <c r="H7" i="7"/>
  <c r="P6" i="7"/>
  <c r="O6" i="7"/>
  <c r="N6" i="7"/>
  <c r="M6" i="7"/>
  <c r="H6" i="7"/>
  <c r="P5" i="7"/>
  <c r="O5" i="7"/>
  <c r="N5" i="7"/>
  <c r="M5" i="7"/>
  <c r="H5" i="7"/>
  <c r="P4" i="7"/>
  <c r="O4" i="7"/>
  <c r="N4" i="7"/>
  <c r="M4" i="7"/>
  <c r="H4" i="7"/>
  <c r="P3" i="7"/>
  <c r="O3" i="7"/>
  <c r="N3" i="7"/>
  <c r="M3" i="7"/>
  <c r="H3" i="7"/>
  <c r="P2" i="7"/>
  <c r="O2" i="7"/>
  <c r="N2" i="7"/>
  <c r="M2" i="7"/>
  <c r="H2" i="7"/>
  <c r="N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2" i="1"/>
  <c r="M2" i="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3" i="1"/>
  <c r="H2" i="1"/>
  <c r="O4" i="1" l="1"/>
  <c r="O6" i="1"/>
  <c r="O8" i="1"/>
  <c r="O10" i="1"/>
  <c r="O12" i="1"/>
  <c r="O14" i="1"/>
  <c r="O16" i="1"/>
  <c r="O18" i="1"/>
  <c r="O20" i="1"/>
  <c r="O22" i="1"/>
  <c r="O24" i="1"/>
  <c r="O26" i="1"/>
  <c r="O28" i="1"/>
  <c r="O30" i="1"/>
  <c r="O32" i="1"/>
  <c r="O34" i="1"/>
  <c r="O36" i="1"/>
  <c r="O38" i="1"/>
  <c r="O40" i="1"/>
  <c r="O42" i="1"/>
  <c r="O44" i="1"/>
  <c r="O46" i="1"/>
  <c r="O48" i="1"/>
  <c r="O50" i="1"/>
  <c r="O52" i="1"/>
  <c r="O54" i="1"/>
  <c r="O56" i="1"/>
  <c r="O58" i="1"/>
  <c r="O60" i="1"/>
  <c r="O62" i="1"/>
  <c r="O64" i="1"/>
  <c r="O66" i="1"/>
  <c r="O68" i="1"/>
  <c r="O70" i="1"/>
  <c r="O72" i="1"/>
  <c r="O74" i="1"/>
  <c r="O76" i="1"/>
  <c r="O78" i="1"/>
  <c r="O80" i="1"/>
  <c r="O82" i="1"/>
  <c r="O84" i="1"/>
  <c r="O86" i="1"/>
  <c r="O88" i="1"/>
  <c r="O90" i="1"/>
  <c r="O92" i="1"/>
  <c r="O94" i="1"/>
  <c r="O96" i="1"/>
  <c r="O98" i="1"/>
  <c r="O100" i="1"/>
  <c r="O102" i="1"/>
  <c r="O104" i="1"/>
  <c r="O106" i="1"/>
  <c r="O108" i="1"/>
  <c r="O110" i="1"/>
  <c r="O112" i="1"/>
  <c r="O114" i="1"/>
  <c r="O116" i="1"/>
  <c r="O2" i="1"/>
  <c r="O3" i="1"/>
  <c r="O5" i="1"/>
  <c r="O7" i="1"/>
  <c r="O9" i="1"/>
  <c r="O11" i="1"/>
  <c r="O13" i="1"/>
  <c r="O15" i="1"/>
  <c r="O17" i="1"/>
  <c r="O19" i="1"/>
  <c r="O21" i="1"/>
  <c r="O23" i="1"/>
  <c r="O25" i="1"/>
  <c r="O27" i="1"/>
  <c r="O29" i="1"/>
  <c r="O31" i="1"/>
  <c r="O33" i="1"/>
  <c r="O35" i="1"/>
  <c r="O37" i="1"/>
  <c r="O39" i="1"/>
  <c r="O41" i="1"/>
  <c r="O43" i="1"/>
  <c r="O45" i="1"/>
  <c r="O47" i="1"/>
  <c r="O49" i="1"/>
  <c r="O51" i="1"/>
  <c r="O53" i="1"/>
  <c r="O55" i="1"/>
  <c r="O57" i="1"/>
  <c r="O59" i="1"/>
  <c r="O61" i="1"/>
  <c r="O63" i="1"/>
  <c r="O65" i="1"/>
  <c r="O67" i="1"/>
  <c r="O69" i="1"/>
  <c r="O71" i="1"/>
  <c r="O73" i="1"/>
  <c r="O75" i="1"/>
  <c r="O77" i="1"/>
  <c r="O79" i="1"/>
  <c r="O81" i="1"/>
  <c r="O83" i="1"/>
  <c r="O85" i="1"/>
  <c r="O87" i="1"/>
  <c r="O89" i="1"/>
  <c r="O91" i="1"/>
  <c r="O93" i="1"/>
  <c r="O95" i="1"/>
  <c r="O97" i="1"/>
  <c r="O99" i="1"/>
  <c r="O101" i="1"/>
  <c r="O103" i="1"/>
  <c r="O105" i="1"/>
  <c r="O107" i="1"/>
  <c r="O109" i="1"/>
  <c r="O111" i="1"/>
  <c r="O113" i="1"/>
  <c r="O115" i="1"/>
  <c r="P111" i="1" l="1"/>
  <c r="P103" i="1"/>
  <c r="P95" i="1"/>
  <c r="P87" i="1"/>
  <c r="P113" i="1"/>
  <c r="P109" i="1"/>
  <c r="P105" i="1"/>
  <c r="P101" i="1"/>
  <c r="P97" i="1"/>
  <c r="P93" i="1"/>
  <c r="P89" i="1"/>
  <c r="P85" i="1"/>
  <c r="P81" i="1"/>
  <c r="P77" i="1"/>
  <c r="P73" i="1"/>
  <c r="P69" i="1"/>
  <c r="P65" i="1"/>
  <c r="P61" i="1"/>
  <c r="P57" i="1"/>
  <c r="P53" i="1"/>
  <c r="P49" i="1"/>
  <c r="P45" i="1"/>
  <c r="P41" i="1"/>
  <c r="P37" i="1"/>
  <c r="P33" i="1"/>
  <c r="P29" i="1"/>
  <c r="P25" i="1"/>
  <c r="P21" i="1"/>
  <c r="P17" i="1"/>
  <c r="P13" i="1"/>
  <c r="P9" i="1"/>
  <c r="P5" i="1"/>
  <c r="P2" i="1"/>
  <c r="P114" i="1"/>
  <c r="P110" i="1"/>
  <c r="P106" i="1"/>
  <c r="P102" i="1"/>
  <c r="P98" i="1"/>
  <c r="P94" i="1"/>
  <c r="P90" i="1"/>
  <c r="P86" i="1"/>
  <c r="P82" i="1"/>
  <c r="P78" i="1"/>
  <c r="P74" i="1"/>
  <c r="P70" i="1"/>
  <c r="P66" i="1"/>
  <c r="P62" i="1"/>
  <c r="P58" i="1"/>
  <c r="P54" i="1"/>
  <c r="P50" i="1"/>
  <c r="P46" i="1"/>
  <c r="P42" i="1"/>
  <c r="P38" i="1"/>
  <c r="P34" i="1"/>
  <c r="P30" i="1"/>
  <c r="P26" i="1"/>
  <c r="P22" i="1"/>
  <c r="P18" i="1"/>
  <c r="P14" i="1"/>
  <c r="P10" i="1"/>
  <c r="P6" i="1"/>
  <c r="P115" i="1"/>
  <c r="P107" i="1"/>
  <c r="P99" i="1"/>
  <c r="P91" i="1"/>
  <c r="P83" i="1"/>
  <c r="P79" i="1"/>
  <c r="P75" i="1"/>
  <c r="P71" i="1"/>
  <c r="P67" i="1"/>
  <c r="P63" i="1"/>
  <c r="P59" i="1"/>
  <c r="P55" i="1"/>
  <c r="P51" i="1"/>
  <c r="P47" i="1"/>
  <c r="P43" i="1"/>
  <c r="P39" i="1"/>
  <c r="P35" i="1"/>
  <c r="P31" i="1"/>
  <c r="P27" i="1"/>
  <c r="P23" i="1"/>
  <c r="P19" i="1"/>
  <c r="P15" i="1"/>
  <c r="P11" i="1"/>
  <c r="P7" i="1"/>
  <c r="P3" i="1"/>
  <c r="P116" i="1"/>
  <c r="P112" i="1"/>
  <c r="P108" i="1"/>
  <c r="P104" i="1"/>
  <c r="P100" i="1"/>
  <c r="P96" i="1"/>
  <c r="P92" i="1"/>
  <c r="P88" i="1"/>
  <c r="P84" i="1"/>
  <c r="P80" i="1"/>
  <c r="P76" i="1"/>
  <c r="P72" i="1"/>
  <c r="P68" i="1"/>
  <c r="P64" i="1"/>
  <c r="P60" i="1"/>
  <c r="P56" i="1"/>
  <c r="P52" i="1"/>
  <c r="P48" i="1"/>
  <c r="P44" i="1"/>
  <c r="P40" i="1"/>
  <c r="P36" i="1"/>
  <c r="P32" i="1"/>
  <c r="P28" i="1"/>
  <c r="P24" i="1"/>
  <c r="P20" i="1"/>
  <c r="P16" i="1"/>
  <c r="P12" i="1"/>
  <c r="P8" i="1"/>
  <c r="P4" i="1"/>
</calcChain>
</file>

<file path=xl/connections.xml><?xml version="1.0" encoding="utf-8"?>
<connections xmlns="http://schemas.openxmlformats.org/spreadsheetml/2006/main">
  <connection id="1" name="Excel ParseText" type="100" refreshedVersion="5">
    <extLst>
      <ext xmlns:x15="http://schemas.microsoft.com/office/spreadsheetml/2010/11/main" uri="{DE250136-89BD-433C-8126-D09CA5730AF9}">
        <x15:connection id="52f8a488-0c3d-4be9-a82a-0f7cb0fa4853"/>
      </ext>
    </extLst>
  </connection>
  <connection id="2" name="LinkedTable_Player1" type="102" refreshedVersion="5" minRefreshableVersion="5">
    <extLst>
      <ext xmlns:x15="http://schemas.microsoft.com/office/spreadsheetml/2010/11/main" uri="{DE250136-89BD-433C-8126-D09CA5730AF9}">
        <x15:connection id="Player1-a58f9c9c-bbff-46d0-b5b5-b4243c187704">
          <x15:rangePr sourceName="_xlcn.LinkedTable_Player1"/>
        </x15:connection>
      </ext>
    </extLst>
  </connection>
  <connection id="3" name="LinkedTable_Player2" type="102" refreshedVersion="5" minRefreshableVersion="5">
    <extLst>
      <ext xmlns:x15="http://schemas.microsoft.com/office/spreadsheetml/2010/11/main" uri="{DE250136-89BD-433C-8126-D09CA5730AF9}">
        <x15:connection id="Player2-98ac111e-49c4-41c5-92b1-46b8dfc03034">
          <x15:rangePr sourceName="_xlcn.LinkedTable_Player2"/>
        </x15:connection>
      </ext>
    </extLst>
  </connection>
  <connection id="4"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PlayByPlay].[Team].&amp;[SEA]}"/>
    <s v="{[PlayByPlay].[Team].&amp;[GB]}"/>
    <s v="{[PlayByPlay].[PlayNumber].&amp;[1]}"/>
    <s v="{[PlayByPlay].[PlayType].&amp;[Pass],[PlayByPlay].[PlayType].&amp;[Run]}"/>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<sst xmlns="http://schemas.openxmlformats.org/spreadsheetml/2006/main" count="1830" uniqueCount="508">
  <si>
    <t>Team</t>
  </si>
  <si>
    <t>#</t>
  </si>
  <si>
    <t>SEA</t>
  </si>
  <si>
    <t>McDaniel, Tony</t>
  </si>
  <si>
    <t>DT</t>
  </si>
  <si>
    <t>Tennessee</t>
  </si>
  <si>
    <t>Dobbs, Demarcus</t>
  </si>
  <si>
    <t>DE</t>
  </si>
  <si>
    <t>Georgia</t>
  </si>
  <si>
    <t>Williams, Kevin</t>
  </si>
  <si>
    <t>Oklahoma State</t>
  </si>
  <si>
    <t>Schofield, O'Brien</t>
  </si>
  <si>
    <t>Wisconsin</t>
  </si>
  <si>
    <t>Baldwin, Doug</t>
  </si>
  <si>
    <t>WR</t>
  </si>
  <si>
    <t>Stanford</t>
  </si>
  <si>
    <t>Moeaki, Tony</t>
  </si>
  <si>
    <t>TE</t>
  </si>
  <si>
    <t>Iowa</t>
  </si>
  <si>
    <t>Helfet, Cooper</t>
  </si>
  <si>
    <t>Duke</t>
  </si>
  <si>
    <t>Lockette, Ricardo</t>
  </si>
  <si>
    <t>Fort Valley State</t>
  </si>
  <si>
    <t>Willson, Luke</t>
  </si>
  <si>
    <t>Rice</t>
  </si>
  <si>
    <t>Norwood, Kevin</t>
  </si>
  <si>
    <t>R</t>
  </si>
  <si>
    <t>Alabama</t>
  </si>
  <si>
    <t>Gilliam, Garry</t>
  </si>
  <si>
    <t>T</t>
  </si>
  <si>
    <t>Penn State</t>
  </si>
  <si>
    <t>Bailey, Alvin</t>
  </si>
  <si>
    <t>Arkansas</t>
  </si>
  <si>
    <t>Carpenter, James</t>
  </si>
  <si>
    <t>G</t>
  </si>
  <si>
    <t>Okung, Russell</t>
  </si>
  <si>
    <t>Bennett, Michael</t>
  </si>
  <si>
    <t>Texas A&amp;M</t>
  </si>
  <si>
    <t>King, David</t>
  </si>
  <si>
    <t>Oklahoma</t>
  </si>
  <si>
    <t>Britt, Justin</t>
  </si>
  <si>
    <t>Missouri</t>
  </si>
  <si>
    <t>Cohen, Landon</t>
  </si>
  <si>
    <t>Ohio U.</t>
  </si>
  <si>
    <t>Milton, Keavon</t>
  </si>
  <si>
    <t>OL</t>
  </si>
  <si>
    <t>Louisiana-Monroe</t>
  </si>
  <si>
    <t>Lewis, Patrick</t>
  </si>
  <si>
    <t>C</t>
  </si>
  <si>
    <t>Sweezy, J.R.</t>
  </si>
  <si>
    <t>North Carolina State</t>
  </si>
  <si>
    <t>Jeanpierre, Lemuel</t>
  </si>
  <si>
    <t>South Carolina</t>
  </si>
  <si>
    <t>Unger, Max</t>
  </si>
  <si>
    <t>Oregon</t>
  </si>
  <si>
    <t>Morgan, Mike</t>
  </si>
  <si>
    <t>LB</t>
  </si>
  <si>
    <t>USC</t>
  </si>
  <si>
    <t>Avril, Cliff</t>
  </si>
  <si>
    <t>Purdue</t>
  </si>
  <si>
    <t>Wagner, Bobby</t>
  </si>
  <si>
    <t>Utah State</t>
  </si>
  <si>
    <t>Smith, Malcolm</t>
  </si>
  <si>
    <t>Coyle, Brock</t>
  </si>
  <si>
    <t>Montana</t>
  </si>
  <si>
    <t>Irvin, Bruce</t>
  </si>
  <si>
    <t>West Virginia</t>
  </si>
  <si>
    <t>Wright, K.J.</t>
  </si>
  <si>
    <t>Mississippi State</t>
  </si>
  <si>
    <t>Gresham, Clint</t>
  </si>
  <si>
    <t>LS</t>
  </si>
  <si>
    <t>Texas Christian</t>
  </si>
  <si>
    <t>Tukuafu, Will</t>
  </si>
  <si>
    <t>FB</t>
  </si>
  <si>
    <t>Maxwell, Byron</t>
  </si>
  <si>
    <t>CB</t>
  </si>
  <si>
    <t>Clemson</t>
  </si>
  <si>
    <t>Shead, DeShawn</t>
  </si>
  <si>
    <t>Portland State</t>
  </si>
  <si>
    <t>Michael, Christine</t>
  </si>
  <si>
    <t>RB</t>
  </si>
  <si>
    <t>Chancellor, Kam</t>
  </si>
  <si>
    <t>SS</t>
  </si>
  <si>
    <t>Virginia Tech</t>
  </si>
  <si>
    <t>Thomas, Earl</t>
  </si>
  <si>
    <t>FS</t>
  </si>
  <si>
    <t>Texas</t>
  </si>
  <si>
    <t>Burley, Marcus</t>
  </si>
  <si>
    <t>DB</t>
  </si>
  <si>
    <t>Delaware</t>
  </si>
  <si>
    <t>Simon, Tharold</t>
  </si>
  <si>
    <t>LSU</t>
  </si>
  <si>
    <t>Terrell, Steven</t>
  </si>
  <si>
    <t>Sherman, Richard</t>
  </si>
  <si>
    <t>Lynch, Marshawn</t>
  </si>
  <si>
    <t>California</t>
  </si>
  <si>
    <t>Johnson, Jeron</t>
  </si>
  <si>
    <t>Boise State</t>
  </si>
  <si>
    <t>Turbin, Robert</t>
  </si>
  <si>
    <t>Lane, Jeremy</t>
  </si>
  <si>
    <t>Northwestern State (La.)</t>
  </si>
  <si>
    <t>Walters, Bryan</t>
  </si>
  <si>
    <t>Cornell</t>
  </si>
  <si>
    <t>Kearse, Jermaine</t>
  </si>
  <si>
    <t>Washington</t>
  </si>
  <si>
    <t>Matthews, Chris</t>
  </si>
  <si>
    <t>Kentucky</t>
  </si>
  <si>
    <t>Ryan, Jon</t>
  </si>
  <si>
    <t>P</t>
  </si>
  <si>
    <t>Regina</t>
  </si>
  <si>
    <t>Jackson, Tarvaris</t>
  </si>
  <si>
    <t>QB</t>
  </si>
  <si>
    <t>Alabama State</t>
  </si>
  <si>
    <t>Daniels, B.J.</t>
  </si>
  <si>
    <t>South Florida</t>
  </si>
  <si>
    <t>Hauschka, Steven</t>
  </si>
  <si>
    <t>K</t>
  </si>
  <si>
    <t>Wilson, Russell</t>
  </si>
  <si>
    <t>GB</t>
  </si>
  <si>
    <t>Adams, Davante</t>
  </si>
  <si>
    <t>Fresno State</t>
  </si>
  <si>
    <t>Bakhtiari, David</t>
  </si>
  <si>
    <t>Colorado</t>
  </si>
  <si>
    <t>Banjo, Chris</t>
  </si>
  <si>
    <t>S</t>
  </si>
  <si>
    <t>Southern Methodist University</t>
  </si>
  <si>
    <t>Barrington, Sam</t>
  </si>
  <si>
    <t>Bostick, Brandon</t>
  </si>
  <si>
    <t>Newberry College</t>
  </si>
  <si>
    <t>Boyd, Josh</t>
  </si>
  <si>
    <t>Boykin, Jarrett</t>
  </si>
  <si>
    <t>Bradford, Carl</t>
  </si>
  <si>
    <t>Arizona State</t>
  </si>
  <si>
    <t>Bulaga, Bryan</t>
  </si>
  <si>
    <t>Burnett, Morgan</t>
  </si>
  <si>
    <t>Georgia Tech</t>
  </si>
  <si>
    <t>Bush, Jarrett</t>
  </si>
  <si>
    <t>Clinton-Dix, Ha Ha</t>
  </si>
  <si>
    <t>Cobb, Randall</t>
  </si>
  <si>
    <t>Crosby, Mason</t>
  </si>
  <si>
    <t>Daniels, Mike</t>
  </si>
  <si>
    <t>Elliott, Jayrone</t>
  </si>
  <si>
    <t>Toledo</t>
  </si>
  <si>
    <t>Fanor, Jean</t>
  </si>
  <si>
    <t>Bethune-Cookman</t>
  </si>
  <si>
    <t>Flynn, Matt</t>
  </si>
  <si>
    <t>Louisiana State</t>
  </si>
  <si>
    <t>Gaston, Bruce</t>
  </si>
  <si>
    <t>Gerhart, Garth</t>
  </si>
  <si>
    <t>Glover-Wright, Tay</t>
  </si>
  <si>
    <t>Goode, Brett</t>
  </si>
  <si>
    <t>Goodson, Demetri</t>
  </si>
  <si>
    <t>Baylor</t>
  </si>
  <si>
    <t>Guion, Letroy</t>
  </si>
  <si>
    <t>Florida State</t>
  </si>
  <si>
    <t>Harris, DuJuan</t>
  </si>
  <si>
    <t>Troy</t>
  </si>
  <si>
    <t>Hawk, A.J.</t>
  </si>
  <si>
    <t>Ohio State</t>
  </si>
  <si>
    <t>Hayward, Casey</t>
  </si>
  <si>
    <t>Vanderbilt</t>
  </si>
  <si>
    <t>House, Davon</t>
  </si>
  <si>
    <t>New Mexico State</t>
  </si>
  <si>
    <t>Hubbard, Adrian</t>
  </si>
  <si>
    <t>Hyde, Micah</t>
  </si>
  <si>
    <t>Janis, Jeff</t>
  </si>
  <si>
    <t>Saginaw Valley State</t>
  </si>
  <si>
    <t>Jones, Brad</t>
  </si>
  <si>
    <t>Jones, Datone</t>
  </si>
  <si>
    <t>UCLA</t>
  </si>
  <si>
    <t>Kuhn, John</t>
  </si>
  <si>
    <t>Shippensburg</t>
  </si>
  <si>
    <t>Lacy, Eddie</t>
  </si>
  <si>
    <t>Lang, T.J.</t>
  </si>
  <si>
    <t>Eastern Michigan</t>
  </si>
  <si>
    <t>Linsley, Corey</t>
  </si>
  <si>
    <t>Madsen, Joe</t>
  </si>
  <si>
    <t>Masthay, Tim</t>
  </si>
  <si>
    <t>Matthews, Clay</t>
  </si>
  <si>
    <t>Southern California</t>
  </si>
  <si>
    <t>Neal, Mike</t>
  </si>
  <si>
    <t>LB/DE</t>
  </si>
  <si>
    <t>Neal, Rajion</t>
  </si>
  <si>
    <t>Nelson, Jordy</t>
  </si>
  <si>
    <t>Kansas State</t>
  </si>
  <si>
    <t>Pennel, Mike</t>
  </si>
  <si>
    <t>Colorado State-Pueblo</t>
  </si>
  <si>
    <t>Peppers, Julius</t>
  </si>
  <si>
    <t>North Carolina</t>
  </si>
  <si>
    <t>Perillo, Justin</t>
  </si>
  <si>
    <t>Maine</t>
  </si>
  <si>
    <t>Perry, Nick</t>
  </si>
  <si>
    <t>Quarless, Andrew</t>
  </si>
  <si>
    <t>Richardson, Sean</t>
  </si>
  <si>
    <t>Rodgers, Aaron</t>
  </si>
  <si>
    <t>Rodgers, Richard</t>
  </si>
  <si>
    <t>Shields, Sam</t>
  </si>
  <si>
    <t>Miami (Fla.)</t>
  </si>
  <si>
    <t>Sitton, Josh</t>
  </si>
  <si>
    <t>Central Florida</t>
  </si>
  <si>
    <t>http://www.seahawks.com/team/roster.html</t>
  </si>
  <si>
    <t>http://www.packers.com/team/players.html</t>
  </si>
  <si>
    <t>Name</t>
  </si>
  <si>
    <t>Position</t>
  </si>
  <si>
    <t>Height</t>
  </si>
  <si>
    <t>Weight</t>
  </si>
  <si>
    <t>Age</t>
  </si>
  <si>
    <t>Experience</t>
  </si>
  <si>
    <t>College</t>
  </si>
  <si>
    <t>McDaniel</t>
  </si>
  <si>
    <t xml:space="preserve"> Tony</t>
  </si>
  <si>
    <t>Dobbs</t>
  </si>
  <si>
    <t xml:space="preserve"> Demarcus</t>
  </si>
  <si>
    <t>Williams</t>
  </si>
  <si>
    <t xml:space="preserve"> Kevin</t>
  </si>
  <si>
    <t>Schofield</t>
  </si>
  <si>
    <t xml:space="preserve"> O'Brien</t>
  </si>
  <si>
    <t>Baldwin</t>
  </si>
  <si>
    <t xml:space="preserve"> Doug</t>
  </si>
  <si>
    <t>Moeaki</t>
  </si>
  <si>
    <t>Helfet</t>
  </si>
  <si>
    <t xml:space="preserve"> Cooper</t>
  </si>
  <si>
    <t>Lockette</t>
  </si>
  <si>
    <t xml:space="preserve"> Ricardo</t>
  </si>
  <si>
    <t>Willson</t>
  </si>
  <si>
    <t xml:space="preserve"> Luke</t>
  </si>
  <si>
    <t>Norwood</t>
  </si>
  <si>
    <t>Gilliam</t>
  </si>
  <si>
    <t xml:space="preserve"> Garry</t>
  </si>
  <si>
    <t>Bailey</t>
  </si>
  <si>
    <t xml:space="preserve"> Alvin</t>
  </si>
  <si>
    <t>Carpenter</t>
  </si>
  <si>
    <t xml:space="preserve"> James</t>
  </si>
  <si>
    <t>Okung</t>
  </si>
  <si>
    <t xml:space="preserve"> Russell</t>
  </si>
  <si>
    <t>Bennett</t>
  </si>
  <si>
    <t xml:space="preserve"> Michael</t>
  </si>
  <si>
    <t>King</t>
  </si>
  <si>
    <t xml:space="preserve"> David</t>
  </si>
  <si>
    <t>Britt</t>
  </si>
  <si>
    <t xml:space="preserve"> Justin</t>
  </si>
  <si>
    <t>Cohen</t>
  </si>
  <si>
    <t xml:space="preserve"> Landon</t>
  </si>
  <si>
    <t>Milton</t>
  </si>
  <si>
    <t xml:space="preserve"> Keavon</t>
  </si>
  <si>
    <t>Lewis</t>
  </si>
  <si>
    <t xml:space="preserve"> Patrick</t>
  </si>
  <si>
    <t>Sweezy</t>
  </si>
  <si>
    <t xml:space="preserve"> J.R.</t>
  </si>
  <si>
    <t>Jeanpierre</t>
  </si>
  <si>
    <t xml:space="preserve"> Lemuel</t>
  </si>
  <si>
    <t>Unger</t>
  </si>
  <si>
    <t xml:space="preserve"> Max</t>
  </si>
  <si>
    <t>Morgan</t>
  </si>
  <si>
    <t xml:space="preserve"> Mike</t>
  </si>
  <si>
    <t>Avril</t>
  </si>
  <si>
    <t xml:space="preserve"> Cliff</t>
  </si>
  <si>
    <t>Wagner</t>
  </si>
  <si>
    <t xml:space="preserve"> Bobby</t>
  </si>
  <si>
    <t>Smith</t>
  </si>
  <si>
    <t xml:space="preserve"> Malcolm</t>
  </si>
  <si>
    <t>Coyle</t>
  </si>
  <si>
    <t xml:space="preserve"> Brock</t>
  </si>
  <si>
    <t>Irvin</t>
  </si>
  <si>
    <t xml:space="preserve"> Bruce</t>
  </si>
  <si>
    <t>Wright</t>
  </si>
  <si>
    <t xml:space="preserve"> K.J.</t>
  </si>
  <si>
    <t>Gresham</t>
  </si>
  <si>
    <t xml:space="preserve"> Clint</t>
  </si>
  <si>
    <t>Tukuafu</t>
  </si>
  <si>
    <t xml:space="preserve"> Will</t>
  </si>
  <si>
    <t>Maxwell</t>
  </si>
  <si>
    <t xml:space="preserve"> Byron</t>
  </si>
  <si>
    <t>Shead</t>
  </si>
  <si>
    <t xml:space="preserve"> DeShawn</t>
  </si>
  <si>
    <t>Michael</t>
  </si>
  <si>
    <t xml:space="preserve"> Christine</t>
  </si>
  <si>
    <t>Chancellor</t>
  </si>
  <si>
    <t xml:space="preserve"> Kam</t>
  </si>
  <si>
    <t>Thomas</t>
  </si>
  <si>
    <t xml:space="preserve"> Earl</t>
  </si>
  <si>
    <t>Burley</t>
  </si>
  <si>
    <t xml:space="preserve"> Marcus</t>
  </si>
  <si>
    <t>Simon</t>
  </si>
  <si>
    <t xml:space="preserve"> Tharold</t>
  </si>
  <si>
    <t>Terrell</t>
  </si>
  <si>
    <t xml:space="preserve"> Steven</t>
  </si>
  <si>
    <t>Sherman</t>
  </si>
  <si>
    <t xml:space="preserve"> Richard</t>
  </si>
  <si>
    <t>Lynch</t>
  </si>
  <si>
    <t xml:space="preserve"> Marshawn</t>
  </si>
  <si>
    <t>Johnson</t>
  </si>
  <si>
    <t xml:space="preserve"> Jeron</t>
  </si>
  <si>
    <t>Turbin</t>
  </si>
  <si>
    <t xml:space="preserve"> Robert</t>
  </si>
  <si>
    <t>Lane</t>
  </si>
  <si>
    <t xml:space="preserve"> Jeremy</t>
  </si>
  <si>
    <t>Walters</t>
  </si>
  <si>
    <t xml:space="preserve"> Bryan</t>
  </si>
  <si>
    <t>Kearse</t>
  </si>
  <si>
    <t xml:space="preserve"> Jermaine</t>
  </si>
  <si>
    <t>Matthews</t>
  </si>
  <si>
    <t xml:space="preserve"> Chris</t>
  </si>
  <si>
    <t>Ryan</t>
  </si>
  <si>
    <t xml:space="preserve"> Jon</t>
  </si>
  <si>
    <t>Jackson</t>
  </si>
  <si>
    <t xml:space="preserve"> Tarvaris</t>
  </si>
  <si>
    <t>Daniels</t>
  </si>
  <si>
    <t xml:space="preserve"> B.J.</t>
  </si>
  <si>
    <t>Hauschka</t>
  </si>
  <si>
    <t>Wilson</t>
  </si>
  <si>
    <t>Adams</t>
  </si>
  <si>
    <t xml:space="preserve"> Davante</t>
  </si>
  <si>
    <t>Bakhtiari</t>
  </si>
  <si>
    <t>Banjo</t>
  </si>
  <si>
    <t>Barrington</t>
  </si>
  <si>
    <t xml:space="preserve"> Sam</t>
  </si>
  <si>
    <t>Bostick</t>
  </si>
  <si>
    <t xml:space="preserve"> Brandon</t>
  </si>
  <si>
    <t>Boyd</t>
  </si>
  <si>
    <t xml:space="preserve"> Josh</t>
  </si>
  <si>
    <t>Boykin</t>
  </si>
  <si>
    <t xml:space="preserve"> Jarrett</t>
  </si>
  <si>
    <t>Bradford</t>
  </si>
  <si>
    <t xml:space="preserve"> Carl</t>
  </si>
  <si>
    <t>Bulaga</t>
  </si>
  <si>
    <t>Burnett</t>
  </si>
  <si>
    <t xml:space="preserve"> Morgan</t>
  </si>
  <si>
    <t>Bush</t>
  </si>
  <si>
    <t>Clinton-Dix</t>
  </si>
  <si>
    <t xml:space="preserve"> Ha Ha</t>
  </si>
  <si>
    <t>Cobb</t>
  </si>
  <si>
    <t xml:space="preserve"> Randall</t>
  </si>
  <si>
    <t>Crosby</t>
  </si>
  <si>
    <t xml:space="preserve"> Mason</t>
  </si>
  <si>
    <t>Elliott</t>
  </si>
  <si>
    <t xml:space="preserve"> Jayrone</t>
  </si>
  <si>
    <t>Fanor</t>
  </si>
  <si>
    <t xml:space="preserve"> Jean</t>
  </si>
  <si>
    <t>Flynn</t>
  </si>
  <si>
    <t xml:space="preserve"> Matt</t>
  </si>
  <si>
    <t>Gaston</t>
  </si>
  <si>
    <t>Gerhart</t>
  </si>
  <si>
    <t xml:space="preserve"> Garth</t>
  </si>
  <si>
    <t>Glover-Wright</t>
  </si>
  <si>
    <t xml:space="preserve"> Tay</t>
  </si>
  <si>
    <t>Goode</t>
  </si>
  <si>
    <t xml:space="preserve"> Brett</t>
  </si>
  <si>
    <t>Goodson</t>
  </si>
  <si>
    <t xml:space="preserve"> Demetri</t>
  </si>
  <si>
    <t>Guion</t>
  </si>
  <si>
    <t xml:space="preserve"> Letroy</t>
  </si>
  <si>
    <t>Harris</t>
  </si>
  <si>
    <t xml:space="preserve"> DuJuan</t>
  </si>
  <si>
    <t>Hawk</t>
  </si>
  <si>
    <t xml:space="preserve"> A.J.</t>
  </si>
  <si>
    <t>Hayward</t>
  </si>
  <si>
    <t xml:space="preserve"> Casey</t>
  </si>
  <si>
    <t>House</t>
  </si>
  <si>
    <t xml:space="preserve"> Davon</t>
  </si>
  <si>
    <t>Hubbard</t>
  </si>
  <si>
    <t xml:space="preserve"> Adrian</t>
  </si>
  <si>
    <t>Hyde</t>
  </si>
  <si>
    <t xml:space="preserve"> Micah</t>
  </si>
  <si>
    <t>Janis</t>
  </si>
  <si>
    <t xml:space="preserve"> Jeff</t>
  </si>
  <si>
    <t>Jones</t>
  </si>
  <si>
    <t xml:space="preserve"> Brad</t>
  </si>
  <si>
    <t xml:space="preserve"> Datone</t>
  </si>
  <si>
    <t>Kuhn</t>
  </si>
  <si>
    <t xml:space="preserve"> John</t>
  </si>
  <si>
    <t>Lacy</t>
  </si>
  <si>
    <t xml:space="preserve"> Eddie</t>
  </si>
  <si>
    <t>Lang</t>
  </si>
  <si>
    <t xml:space="preserve"> T.J.</t>
  </si>
  <si>
    <t>Linsley</t>
  </si>
  <si>
    <t xml:space="preserve"> Corey</t>
  </si>
  <si>
    <t>Madsen</t>
  </si>
  <si>
    <t xml:space="preserve"> Joe</t>
  </si>
  <si>
    <t>Masthay</t>
  </si>
  <si>
    <t xml:space="preserve"> Tim</t>
  </si>
  <si>
    <t xml:space="preserve"> Clay</t>
  </si>
  <si>
    <t>Neal</t>
  </si>
  <si>
    <t xml:space="preserve"> Rajion</t>
  </si>
  <si>
    <t>Nelson</t>
  </si>
  <si>
    <t xml:space="preserve"> Jordy</t>
  </si>
  <si>
    <t>Pennel</t>
  </si>
  <si>
    <t>Peppers</t>
  </si>
  <si>
    <t xml:space="preserve"> Julius</t>
  </si>
  <si>
    <t>Perillo</t>
  </si>
  <si>
    <t>Perry</t>
  </si>
  <si>
    <t xml:space="preserve"> Nick</t>
  </si>
  <si>
    <t>Quarless</t>
  </si>
  <si>
    <t xml:space="preserve"> Andrew</t>
  </si>
  <si>
    <t>Richardson</t>
  </si>
  <si>
    <t xml:space="preserve"> Sean</t>
  </si>
  <si>
    <t>Rodgers</t>
  </si>
  <si>
    <t xml:space="preserve"> Aaron</t>
  </si>
  <si>
    <t>Shields</t>
  </si>
  <si>
    <t>Sitton</t>
  </si>
  <si>
    <t>Starks</t>
  </si>
  <si>
    <t>Taylor</t>
  </si>
  <si>
    <t xml:space="preserve"> Lane</t>
  </si>
  <si>
    <t>Tolzien</t>
  </si>
  <si>
    <t xml:space="preserve"> Scott</t>
  </si>
  <si>
    <t>Tretter</t>
  </si>
  <si>
    <t xml:space="preserve"> JC</t>
  </si>
  <si>
    <t>Vujnovich</t>
  </si>
  <si>
    <t>Walker</t>
  </si>
  <si>
    <t>White</t>
  </si>
  <si>
    <t xml:space="preserve"> Myles</t>
  </si>
  <si>
    <t xml:space="preserve"> Tramon</t>
  </si>
  <si>
    <t>FirstName</t>
  </si>
  <si>
    <t>LastName</t>
  </si>
  <si>
    <t>FirstInitial</t>
  </si>
  <si>
    <t>NumberName</t>
  </si>
  <si>
    <t>Row Labels</t>
  </si>
  <si>
    <t>Grand Total</t>
  </si>
  <si>
    <t>Plays</t>
  </si>
  <si>
    <t>1st Down</t>
  </si>
  <si>
    <t>2nd Down</t>
  </si>
  <si>
    <t>3rd Down</t>
  </si>
  <si>
    <t>4th Down</t>
  </si>
  <si>
    <t>AvgYardsToGo</t>
  </si>
  <si>
    <t>PctPassComplete</t>
  </si>
  <si>
    <t>1st Quarter</t>
  </si>
  <si>
    <t>3rd Quarter</t>
  </si>
  <si>
    <t>2nd Quarter</t>
  </si>
  <si>
    <t>4th Quarter</t>
  </si>
  <si>
    <t>BigPlays</t>
  </si>
  <si>
    <t>Pass</t>
  </si>
  <si>
    <t>Run</t>
  </si>
  <si>
    <t>PlayType</t>
  </si>
  <si>
    <t>Play Selection</t>
  </si>
  <si>
    <t>Overtime</t>
  </si>
  <si>
    <t>Total Yards</t>
  </si>
  <si>
    <t>Complete</t>
  </si>
  <si>
    <t>YardsPerPlay</t>
  </si>
  <si>
    <t>6-3</t>
  </si>
  <si>
    <t>5-10</t>
  </si>
  <si>
    <t>6-4</t>
  </si>
  <si>
    <t>6-6</t>
  </si>
  <si>
    <t>5-11</t>
  </si>
  <si>
    <t>6-5</t>
  </si>
  <si>
    <t>6-1</t>
  </si>
  <si>
    <t>6-2</t>
  </si>
  <si>
    <t>6-0</t>
  </si>
  <si>
    <t>6-7</t>
  </si>
  <si>
    <t>Abbrederis, Jared</t>
  </si>
  <si>
    <t>Adams, Aaron</t>
  </si>
  <si>
    <t>Eastern Kentucky</t>
  </si>
  <si>
    <t>Barclay, Don</t>
  </si>
  <si>
    <t>T/G</t>
  </si>
  <si>
    <t>Dorsey, Kevin</t>
  </si>
  <si>
    <t>Maryland</t>
  </si>
  <si>
    <t>5-8</t>
  </si>
  <si>
    <t>Lattimore, Jamari</t>
  </si>
  <si>
    <t>Middle Tennessee St.</t>
  </si>
  <si>
    <t>Mulumba, Andy</t>
  </si>
  <si>
    <t>Palmer, Nate</t>
  </si>
  <si>
    <t>Illinois State</t>
  </si>
  <si>
    <t>Raji, B.J.</t>
  </si>
  <si>
    <t>Boston College</t>
  </si>
  <si>
    <t>Robinson, Luther</t>
  </si>
  <si>
    <t>Miami</t>
  </si>
  <si>
    <t>HeightText</t>
  </si>
  <si>
    <t>HeightFeet</t>
  </si>
  <si>
    <t>HeightInches</t>
  </si>
  <si>
    <t>12-A.Rodgers</t>
  </si>
  <si>
    <t>30-J.Kuhn</t>
  </si>
  <si>
    <t>Avg. Yards to Go</t>
  </si>
  <si>
    <t>Yards per Play</t>
  </si>
  <si>
    <t>Pass Completion %</t>
  </si>
  <si>
    <t>Big Plays &gt;= 10 yds</t>
  </si>
  <si>
    <t>By Downs</t>
  </si>
  <si>
    <t>By Quarter</t>
  </si>
  <si>
    <t>Home</t>
  </si>
  <si>
    <t>PlayNumber</t>
  </si>
  <si>
    <t>1</t>
  </si>
  <si>
    <t>Down</t>
  </si>
  <si>
    <t>YardsToGo</t>
  </si>
  <si>
    <t>Play_At</t>
  </si>
  <si>
    <t>Play_AtYard</t>
  </si>
  <si>
    <t>Player1</t>
  </si>
  <si>
    <t>Player2</t>
  </si>
  <si>
    <t>PlayTypeDetail</t>
  </si>
  <si>
    <t>Yards</t>
  </si>
  <si>
    <t>(Multiple Items)</t>
  </si>
  <si>
    <t>15-J.Kearse</t>
  </si>
  <si>
    <t>20-J.Lane</t>
  </si>
  <si>
    <t>22-R.Turbin</t>
  </si>
  <si>
    <t>24-M.Lynch</t>
  </si>
  <si>
    <t>25-R.Sherman</t>
  </si>
  <si>
    <t>29-E.Thomas</t>
  </si>
  <si>
    <t>31-K.Chancellor</t>
  </si>
  <si>
    <t>46-W.Tukuafu</t>
  </si>
  <si>
    <t>50-K.Wright</t>
  </si>
  <si>
    <t>51-B.Irvin</t>
  </si>
  <si>
    <t>54-B.Wagner</t>
  </si>
  <si>
    <t>56-C.Avril</t>
  </si>
  <si>
    <t>79-G.Gilliam</t>
  </si>
  <si>
    <t>82-L.Willson</t>
  </si>
  <si>
    <t>83-R.Lockette</t>
  </si>
  <si>
    <t>89-D.Baldwin</t>
  </si>
  <si>
    <t>93-O.Schofield</t>
  </si>
  <si>
    <t>94-K.Williams</t>
  </si>
  <si>
    <t>95-D.Dobbs</t>
  </si>
  <si>
    <t>99-T.McDaniel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</si>
</sst>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 %;\-0\ %;0\ %"/>
  </numFmts>
  <fonts count="5" x14ac:knownFonts="1">
    <font>
      <sz val="11"/>
      <color theme="1"/>
      <name val="Calibri"/>
      <family val="2"/>
      <scheme val="minor"/>
    </font>
    <font>
      <b/>
      <sz val="11"/>
      <color theme="1"/>
      <name val="Calibri"/>
      <family val="2"/>
      <scheme val="minor"/>
    </font>
    <font>
      <u/>
      <sz val="11"/>
      <color theme="10"/>
      <name val="Calibri"/>
      <family val="2"/>
      <scheme val="minor"/>
    </font>
    <font>
      <b/>
      <sz val="15"/>
      <color theme="3"/>
      <name val="Calibri"/>
      <family val="2"/>
      <scheme val="minor"/>
    </font>
    <font>
      <b/>
      <sz val="11"/>
      <color rgb="FF666666"/>
      <name val="Calibri"/>
      <family val="2"/>
      <scheme val="minor"/>
    </font>
  </fonts>
  <fills count="5">
    <fill>
      <patternFill patternType="none"/>
    </fill>
    <fill>
      <patternFill patternType="gray125"/>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9" tint="0.79998168889431442"/>
        <bgColor theme="9" tint="0.79998168889431442"/>
      </patternFill>
    </fill>
  </fills>
  <borders count="16">
    <border>
      <left/>
      <right/>
      <top/>
      <bottom/>
      <diagonal/>
    </border>
    <border>
      <left/>
      <right/>
      <top style="thin">
        <color theme="1"/>
      </top>
      <bottom style="thin">
        <color theme="1"/>
      </bottom>
      <diagonal/>
    </border>
    <border>
      <left/>
      <right/>
      <top/>
      <bottom style="thin">
        <color theme="1"/>
      </bottom>
      <diagonal/>
    </border>
    <border>
      <left/>
      <right/>
      <top/>
      <bottom style="thick">
        <color theme="4"/>
      </bottom>
      <diagonal/>
    </border>
    <border>
      <left style="thin">
        <color rgb="FFFFC000"/>
      </left>
      <right/>
      <top style="thin">
        <color rgb="FFFFC000"/>
      </top>
      <bottom/>
      <diagonal/>
    </border>
    <border>
      <left/>
      <right/>
      <top style="thin">
        <color rgb="FFFFC000"/>
      </top>
      <bottom/>
      <diagonal/>
    </border>
    <border>
      <left/>
      <right style="thin">
        <color rgb="FFFFC000"/>
      </right>
      <top style="thin">
        <color rgb="FFFFC000"/>
      </top>
      <bottom/>
      <diagonal/>
    </border>
    <border>
      <left style="thin">
        <color rgb="FFFFC000"/>
      </left>
      <right/>
      <top/>
      <bottom style="thin">
        <color rgb="FFFFC000"/>
      </bottom>
      <diagonal/>
    </border>
    <border>
      <left/>
      <right/>
      <top/>
      <bottom style="thin">
        <color rgb="FFFFC000"/>
      </bottom>
      <diagonal/>
    </border>
    <border>
      <left/>
      <right style="thin">
        <color rgb="FFFFC000"/>
      </right>
      <top/>
      <bottom style="thin">
        <color rgb="FFFFC000"/>
      </bottom>
      <diagonal/>
    </border>
    <border>
      <left style="thin">
        <color theme="9" tint="0.39994506668294322"/>
      </left>
      <right/>
      <top style="thin">
        <color theme="9" tint="0.39994506668294322"/>
      </top>
      <bottom/>
      <diagonal/>
    </border>
    <border>
      <left/>
      <right/>
      <top style="thin">
        <color theme="9" tint="0.39994506668294322"/>
      </top>
      <bottom/>
      <diagonal/>
    </border>
    <border>
      <left/>
      <right style="thin">
        <color theme="9" tint="0.39994506668294322"/>
      </right>
      <top style="thin">
        <color theme="9" tint="0.39994506668294322"/>
      </top>
      <bottom/>
      <diagonal/>
    </border>
    <border>
      <left style="thin">
        <color theme="9" tint="0.39994506668294322"/>
      </left>
      <right/>
      <top/>
      <bottom style="thin">
        <color theme="9" tint="0.39994506668294322"/>
      </bottom>
      <diagonal/>
    </border>
    <border>
      <left/>
      <right/>
      <top/>
      <bottom style="thin">
        <color theme="9" tint="0.39994506668294322"/>
      </bottom>
      <diagonal/>
    </border>
    <border>
      <left/>
      <right style="thin">
        <color theme="9" tint="0.39994506668294322"/>
      </right>
      <top/>
      <bottom style="thin">
        <color theme="9" tint="0.39994506668294322"/>
      </bottom>
      <diagonal/>
    </border>
  </borders>
  <cellStyleXfs count="3">
    <xf numFmtId="0" fontId="0" fillId="0" borderId="0"/>
    <xf numFmtId="0" fontId="2" fillId="0" borderId="0" applyNumberFormat="0" applyFill="0" applyBorder="0" applyAlignment="0" applyProtection="0"/>
    <xf numFmtId="0" fontId="3" fillId="0" borderId="3" applyNumberFormat="0" applyFill="0" applyAlignment="0" applyProtection="0"/>
  </cellStyleXfs>
  <cellXfs count="35">
    <xf numFmtId="0" fontId="0" fillId="0" borderId="0" xfId="0"/>
    <xf numFmtId="0" fontId="1" fillId="0" borderId="1" xfId="0" applyFont="1" applyBorder="1"/>
    <xf numFmtId="0" fontId="0" fillId="2" borderId="0" xfId="0" applyFont="1" applyFill="1"/>
    <xf numFmtId="0" fontId="0" fillId="0" borderId="0" xfId="0" applyFont="1"/>
    <xf numFmtId="0" fontId="2" fillId="0" borderId="0" xfId="1"/>
    <xf numFmtId="0" fontId="0" fillId="2" borderId="2" xfId="0" applyFont="1" applyFill="1" applyBorder="1"/>
    <xf numFmtId="0" fontId="0" fillId="0" borderId="0" xfId="0" pivotButton="1"/>
    <xf numFmtId="0" fontId="0" fillId="0" borderId="0" xfId="0" applyAlignment="1">
      <alignment horizontal="left"/>
    </xf>
    <xf numFmtId="0" fontId="0" fillId="0" borderId="0" xfId="0" applyNumberFormat="1"/>
    <xf numFmtId="164" fontId="0" fillId="0" borderId="0" xfId="0" applyNumberFormat="1"/>
    <xf numFmtId="165" fontId="0" fillId="0" borderId="0" xfId="0" applyNumberFormat="1"/>
    <xf numFmtId="9" fontId="0" fillId="0" borderId="0" xfId="0" applyNumberFormat="1"/>
    <xf numFmtId="3" fontId="0" fillId="0" borderId="0" xfId="0" applyNumberFormat="1"/>
    <xf numFmtId="49" fontId="0" fillId="0" borderId="0" xfId="0" applyNumberFormat="1"/>
    <xf numFmtId="0" fontId="3" fillId="0" borderId="3" xfId="2"/>
    <xf numFmtId="0" fontId="3" fillId="0" borderId="3" xfId="2" applyAlignment="1">
      <alignment horizontal="centerContinuous"/>
    </xf>
    <xf numFmtId="0" fontId="0" fillId="0" borderId="0" xfId="0" applyBorder="1"/>
    <xf numFmtId="9" fontId="0" fillId="0" borderId="0" xfId="0" applyNumberFormat="1" applyBorder="1"/>
    <xf numFmtId="0" fontId="0" fillId="0" borderId="0" xfId="0" applyNumberFormat="1" applyBorder="1"/>
    <xf numFmtId="164" fontId="0" fillId="0" borderId="0" xfId="0" applyNumberFormat="1" applyBorder="1"/>
    <xf numFmtId="3" fontId="0" fillId="0" borderId="0" xfId="0" applyNumberFormat="1" applyBorder="1"/>
    <xf numFmtId="0" fontId="1" fillId="3" borderId="6" xfId="0" applyFont="1" applyFill="1" applyBorder="1"/>
    <xf numFmtId="0" fontId="1" fillId="3" borderId="9" xfId="0" applyFont="1" applyFill="1" applyBorder="1"/>
    <xf numFmtId="0" fontId="1" fillId="4" borderId="12" xfId="0" applyFont="1" applyFill="1" applyBorder="1"/>
    <xf numFmtId="0" fontId="1" fillId="4" borderId="15" xfId="0" applyFont="1" applyFill="1" applyBorder="1"/>
    <xf numFmtId="0" fontId="2" fillId="0" borderId="0" xfId="1" applyAlignment="1">
      <alignment horizontal="right"/>
    </xf>
    <xf numFmtId="0" fontId="4" fillId="4" borderId="10" xfId="0" applyFont="1" applyFill="1" applyBorder="1"/>
    <xf numFmtId="0" fontId="4" fillId="4" borderId="13" xfId="0" applyFont="1" applyFill="1" applyBorder="1"/>
    <xf numFmtId="0" fontId="4" fillId="3" borderId="4" xfId="0" applyFont="1" applyFill="1" applyBorder="1"/>
    <xf numFmtId="0" fontId="4" fillId="3" borderId="7" xfId="0" applyFont="1" applyFill="1" applyBorder="1"/>
    <xf numFmtId="0" fontId="4" fillId="3" borderId="5" xfId="0" applyFont="1" applyFill="1" applyBorder="1" applyAlignment="1">
      <alignment horizontal="centerContinuous" vertical="center"/>
    </xf>
    <xf numFmtId="0" fontId="4" fillId="3" borderId="8" xfId="0" applyFont="1" applyFill="1" applyBorder="1" applyAlignment="1">
      <alignment horizontal="centerContinuous" vertical="center"/>
    </xf>
    <xf numFmtId="0" fontId="1" fillId="4" borderId="11" xfId="0" applyFont="1" applyFill="1" applyBorder="1" applyAlignment="1">
      <alignment horizontal="center"/>
    </xf>
    <xf numFmtId="0" fontId="1" fillId="4" borderId="14" xfId="0" applyFont="1" applyFill="1" applyBorder="1" applyAlignment="1">
      <alignment horizontal="center"/>
    </xf>
    <xf numFmtId="0" fontId="0" fillId="0" borderId="0" xfId="0" applyAlignment="1">
      <alignment horizontal="left" indent="1"/>
    </xf>
  </cellXfs>
  <cellStyles count="3">
    <cellStyle name="Heading 1" xfId="2" builtinId="16"/>
    <cellStyle name="Hyperlink" xfId="1" builtinId="8"/>
    <cellStyle name="Normal" xfId="0" builtinId="0"/>
  </cellStyles>
  <dxfs count="18">
    <dxf>
      <numFmt numFmtId="0" formatCode="General"/>
    </dxf>
    <dxf>
      <numFmt numFmtId="0" formatCode="General"/>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dxf>
    <dxf>
      <numFmt numFmtId="0" formatCode="General"/>
    </dxf>
    <dxf>
      <numFmt numFmtId="30" formatCode="@"/>
    </dxf>
    <dxf>
      <numFmt numFmtId="30" formatCode="@"/>
    </dxf>
    <dxf>
      <numFmt numFmtId="30" formatCode="@"/>
    </dxf>
    <dxf>
      <numFmt numFmtId="0" formatCode="General"/>
    </dxf>
    <dxf>
      <numFmt numFmtId="0" formatCode="General"/>
    </dxf>
    <dxf>
      <numFmt numFmtId="0" formatCode="General"/>
    </dxf>
    <dxf>
      <numFmt numFmtId="30" formatCode="@"/>
    </dxf>
    <dxf>
      <numFmt numFmtId="30" formatCode="@"/>
    </dxf>
    <dxf>
      <numFmt numFmtId="30" formatCode="@"/>
    </dxf>
    <dxf>
      <numFmt numFmtId="13" formatCode="0%"/>
    </dxf>
    <dxf>
      <numFmt numFmtId="13" formatCode="0%"/>
    </dxf>
    <dxf>
      <numFmt numFmtId="13" formatCode="0%"/>
    </dxf>
    <dxf>
      <numFmt numFmtId="13" formatCode="0%"/>
    </dxf>
  </dxfs>
  <tableStyles count="0" defaultTableStyle="TableStyleMedium2" defaultPivotStyle="PivotStyleLight16"/>
  <colors>
    <mruColors>
      <color rgb="FF66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22.xml"/><Relationship Id="rId21" Type="http://schemas.openxmlformats.org/officeDocument/2006/relationships/pivotCacheDefinition" Target="pivotCache/pivotCacheDefinition17.xml"/><Relationship Id="rId42" Type="http://schemas.openxmlformats.org/officeDocument/2006/relationships/powerPivotData" Target="model/item.data"/><Relationship Id="rId47" Type="http://schemas.openxmlformats.org/officeDocument/2006/relationships/customXml" Target="../customXml/item4.xml"/><Relationship Id="rId63" Type="http://schemas.openxmlformats.org/officeDocument/2006/relationships/customXml" Target="../customXml/item20.xml"/><Relationship Id="rId68" Type="http://schemas.openxmlformats.org/officeDocument/2006/relationships/customXml" Target="../customXml/item25.xml"/><Relationship Id="rId84" Type="http://schemas.openxmlformats.org/officeDocument/2006/relationships/customXml" Target="../customXml/item41.xml"/><Relationship Id="rId89" Type="http://schemas.openxmlformats.org/officeDocument/2006/relationships/customXml" Target="../customXml/item46.xml"/><Relationship Id="rId16" Type="http://schemas.openxmlformats.org/officeDocument/2006/relationships/pivotCacheDefinition" Target="pivotCache/pivotCacheDefinition12.xml"/><Relationship Id="rId11" Type="http://schemas.openxmlformats.org/officeDocument/2006/relationships/pivotCacheDefinition" Target="pivotCache/pivotCacheDefinition7.xml"/><Relationship Id="rId32" Type="http://schemas.openxmlformats.org/officeDocument/2006/relationships/pivotCacheDefinition" Target="pivotCache/pivotCacheDefinition28.xml"/><Relationship Id="rId37" Type="http://schemas.openxmlformats.org/officeDocument/2006/relationships/theme" Target="theme/theme1.xml"/><Relationship Id="rId53" Type="http://schemas.openxmlformats.org/officeDocument/2006/relationships/customXml" Target="../customXml/item10.xml"/><Relationship Id="rId58" Type="http://schemas.openxmlformats.org/officeDocument/2006/relationships/customXml" Target="../customXml/item15.xml"/><Relationship Id="rId74" Type="http://schemas.openxmlformats.org/officeDocument/2006/relationships/customXml" Target="../customXml/item31.xml"/><Relationship Id="rId79" Type="http://schemas.openxmlformats.org/officeDocument/2006/relationships/customXml" Target="../customXml/item36.xml"/><Relationship Id="rId102" Type="http://schemas.openxmlformats.org/officeDocument/2006/relationships/customXml" Target="../customXml/item59.xml"/><Relationship Id="rId5" Type="http://schemas.openxmlformats.org/officeDocument/2006/relationships/pivotCacheDefinition" Target="pivotCache/pivotCacheDefinition1.xml"/><Relationship Id="rId90" Type="http://schemas.openxmlformats.org/officeDocument/2006/relationships/customXml" Target="../customXml/item47.xml"/><Relationship Id="rId95" Type="http://schemas.openxmlformats.org/officeDocument/2006/relationships/customXml" Target="../customXml/item52.xml"/><Relationship Id="rId22" Type="http://schemas.openxmlformats.org/officeDocument/2006/relationships/pivotCacheDefinition" Target="pivotCache/pivotCacheDefinition18.xml"/><Relationship Id="rId27" Type="http://schemas.openxmlformats.org/officeDocument/2006/relationships/pivotCacheDefinition" Target="pivotCache/pivotCacheDefinition23.xml"/><Relationship Id="rId43" Type="http://schemas.openxmlformats.org/officeDocument/2006/relationships/calcChain" Target="calcChain.xml"/><Relationship Id="rId48" Type="http://schemas.openxmlformats.org/officeDocument/2006/relationships/customXml" Target="../customXml/item5.xml"/><Relationship Id="rId64" Type="http://schemas.openxmlformats.org/officeDocument/2006/relationships/customXml" Target="../customXml/item21.xml"/><Relationship Id="rId69" Type="http://schemas.openxmlformats.org/officeDocument/2006/relationships/customXml" Target="../customXml/item26.xml"/><Relationship Id="rId80" Type="http://schemas.openxmlformats.org/officeDocument/2006/relationships/customXml" Target="../customXml/item37.xml"/><Relationship Id="rId85" Type="http://schemas.openxmlformats.org/officeDocument/2006/relationships/customXml" Target="../customXml/item42.xml"/><Relationship Id="rId12" Type="http://schemas.openxmlformats.org/officeDocument/2006/relationships/pivotCacheDefinition" Target="pivotCache/pivotCacheDefinition8.xml"/><Relationship Id="rId17" Type="http://schemas.openxmlformats.org/officeDocument/2006/relationships/pivotCacheDefinition" Target="pivotCache/pivotCacheDefinition13.xml"/><Relationship Id="rId25" Type="http://schemas.openxmlformats.org/officeDocument/2006/relationships/pivotCacheDefinition" Target="pivotCache/pivotCacheDefinition21.xml"/><Relationship Id="rId33" Type="http://schemas.openxmlformats.org/officeDocument/2006/relationships/pivotCacheDefinition" Target="pivotCache/pivotCacheDefinition29.xml"/><Relationship Id="rId38" Type="http://schemas.openxmlformats.org/officeDocument/2006/relationships/connections" Target="connections.xml"/><Relationship Id="rId46" Type="http://schemas.openxmlformats.org/officeDocument/2006/relationships/customXml" Target="../customXml/item3.xml"/><Relationship Id="rId59" Type="http://schemas.openxmlformats.org/officeDocument/2006/relationships/customXml" Target="../customXml/item16.xml"/><Relationship Id="rId67" Type="http://schemas.openxmlformats.org/officeDocument/2006/relationships/customXml" Target="../customXml/item24.xml"/><Relationship Id="rId103" Type="http://schemas.openxmlformats.org/officeDocument/2006/relationships/customXml" Target="../customXml/item60.xml"/><Relationship Id="rId20" Type="http://schemas.openxmlformats.org/officeDocument/2006/relationships/pivotCacheDefinition" Target="pivotCache/pivotCacheDefinition16.xml"/><Relationship Id="rId41" Type="http://schemas.openxmlformats.org/officeDocument/2006/relationships/sheetMetadata" Target="metadata.xml"/><Relationship Id="rId54" Type="http://schemas.openxmlformats.org/officeDocument/2006/relationships/customXml" Target="../customXml/item11.xml"/><Relationship Id="rId62" Type="http://schemas.openxmlformats.org/officeDocument/2006/relationships/customXml" Target="../customXml/item19.xml"/><Relationship Id="rId70" Type="http://schemas.openxmlformats.org/officeDocument/2006/relationships/customXml" Target="../customXml/item27.xml"/><Relationship Id="rId75" Type="http://schemas.openxmlformats.org/officeDocument/2006/relationships/customXml" Target="../customXml/item32.xml"/><Relationship Id="rId83" Type="http://schemas.openxmlformats.org/officeDocument/2006/relationships/customXml" Target="../customXml/item40.xml"/><Relationship Id="rId88" Type="http://schemas.openxmlformats.org/officeDocument/2006/relationships/customXml" Target="../customXml/item45.xml"/><Relationship Id="rId91" Type="http://schemas.openxmlformats.org/officeDocument/2006/relationships/customXml" Target="../customXml/item48.xml"/><Relationship Id="rId96" Type="http://schemas.openxmlformats.org/officeDocument/2006/relationships/customXml" Target="../customXml/item53.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5" Type="http://schemas.openxmlformats.org/officeDocument/2006/relationships/pivotCacheDefinition" Target="pivotCache/pivotCacheDefinition11.xml"/><Relationship Id="rId23" Type="http://schemas.openxmlformats.org/officeDocument/2006/relationships/pivotCacheDefinition" Target="pivotCache/pivotCacheDefinition19.xml"/><Relationship Id="rId28" Type="http://schemas.openxmlformats.org/officeDocument/2006/relationships/pivotCacheDefinition" Target="pivotCache/pivotCacheDefinition24.xml"/><Relationship Id="rId36" Type="http://schemas.microsoft.com/office/2007/relationships/slicerCache" Target="slicerCaches/slicerCache1.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pivotCacheDefinition" Target="pivotCache/pivotCacheDefinition6.xml"/><Relationship Id="rId31" Type="http://schemas.openxmlformats.org/officeDocument/2006/relationships/pivotCacheDefinition" Target="pivotCache/pivotCacheDefinition27.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customXml" Target="../customXml/item17.xml"/><Relationship Id="rId65" Type="http://schemas.openxmlformats.org/officeDocument/2006/relationships/customXml" Target="../customXml/item22.xml"/><Relationship Id="rId73" Type="http://schemas.openxmlformats.org/officeDocument/2006/relationships/customXml" Target="../customXml/item30.xml"/><Relationship Id="rId78" Type="http://schemas.openxmlformats.org/officeDocument/2006/relationships/customXml" Target="../customXml/item35.xml"/><Relationship Id="rId81" Type="http://schemas.openxmlformats.org/officeDocument/2006/relationships/customXml" Target="../customXml/item38.xml"/><Relationship Id="rId86" Type="http://schemas.openxmlformats.org/officeDocument/2006/relationships/customXml" Target="../customXml/item43.xml"/><Relationship Id="rId94" Type="http://schemas.openxmlformats.org/officeDocument/2006/relationships/customXml" Target="../customXml/item51.xml"/><Relationship Id="rId99" Type="http://schemas.openxmlformats.org/officeDocument/2006/relationships/customXml" Target="../customXml/item56.xml"/><Relationship Id="rId101" Type="http://schemas.openxmlformats.org/officeDocument/2006/relationships/customXml" Target="../customXml/item58.xml"/><Relationship Id="rId4" Type="http://schemas.openxmlformats.org/officeDocument/2006/relationships/worksheet" Target="worksheets/sheet4.xml"/><Relationship Id="rId9" Type="http://schemas.openxmlformats.org/officeDocument/2006/relationships/pivotCacheDefinition" Target="pivotCache/pivotCacheDefinition5.xml"/><Relationship Id="rId13" Type="http://schemas.openxmlformats.org/officeDocument/2006/relationships/pivotCacheDefinition" Target="pivotCache/pivotCacheDefinition9.xml"/><Relationship Id="rId18" Type="http://schemas.openxmlformats.org/officeDocument/2006/relationships/pivotCacheDefinition" Target="pivotCache/pivotCacheDefinition14.xml"/><Relationship Id="rId39" Type="http://schemas.openxmlformats.org/officeDocument/2006/relationships/styles" Target="styles.xml"/><Relationship Id="rId34" Type="http://schemas.openxmlformats.org/officeDocument/2006/relationships/pivotCacheDefinition" Target="pivotCache/pivotCacheDefinition30.xml"/><Relationship Id="rId50" Type="http://schemas.openxmlformats.org/officeDocument/2006/relationships/customXml" Target="../customXml/item7.xml"/><Relationship Id="rId55" Type="http://schemas.openxmlformats.org/officeDocument/2006/relationships/customXml" Target="../customXml/item12.xml"/><Relationship Id="rId76" Type="http://schemas.openxmlformats.org/officeDocument/2006/relationships/customXml" Target="../customXml/item33.xml"/><Relationship Id="rId97" Type="http://schemas.openxmlformats.org/officeDocument/2006/relationships/customXml" Target="../customXml/item54.xml"/><Relationship Id="rId7" Type="http://schemas.openxmlformats.org/officeDocument/2006/relationships/pivotCacheDefinition" Target="pivotCache/pivotCacheDefinition3.xml"/><Relationship Id="rId71" Type="http://schemas.openxmlformats.org/officeDocument/2006/relationships/customXml" Target="../customXml/item28.xml"/><Relationship Id="rId92" Type="http://schemas.openxmlformats.org/officeDocument/2006/relationships/customXml" Target="../customXml/item49.xml"/><Relationship Id="rId2" Type="http://schemas.openxmlformats.org/officeDocument/2006/relationships/worksheet" Target="worksheets/sheet2.xml"/><Relationship Id="rId29" Type="http://schemas.openxmlformats.org/officeDocument/2006/relationships/pivotCacheDefinition" Target="pivotCache/pivotCacheDefinition25.xml"/><Relationship Id="rId24" Type="http://schemas.openxmlformats.org/officeDocument/2006/relationships/pivotCacheDefinition" Target="pivotCache/pivotCacheDefinition20.xml"/><Relationship Id="rId40" Type="http://schemas.openxmlformats.org/officeDocument/2006/relationships/sharedStrings" Target="sharedStrings.xml"/><Relationship Id="rId45" Type="http://schemas.openxmlformats.org/officeDocument/2006/relationships/customXml" Target="../customXml/item2.xml"/><Relationship Id="rId66" Type="http://schemas.openxmlformats.org/officeDocument/2006/relationships/customXml" Target="../customXml/item23.xml"/><Relationship Id="rId87" Type="http://schemas.openxmlformats.org/officeDocument/2006/relationships/customXml" Target="../customXml/item44.xml"/><Relationship Id="rId61" Type="http://schemas.openxmlformats.org/officeDocument/2006/relationships/customXml" Target="../customXml/item18.xml"/><Relationship Id="rId82" Type="http://schemas.openxmlformats.org/officeDocument/2006/relationships/customXml" Target="../customXml/item39.xml"/><Relationship Id="rId19" Type="http://schemas.openxmlformats.org/officeDocument/2006/relationships/pivotCacheDefinition" Target="pivotCache/pivotCacheDefinition15.xml"/><Relationship Id="rId14" Type="http://schemas.openxmlformats.org/officeDocument/2006/relationships/pivotCacheDefinition" Target="pivotCache/pivotCacheDefinition10.xml"/><Relationship Id="rId30" Type="http://schemas.openxmlformats.org/officeDocument/2006/relationships/pivotCacheDefinition" Target="pivotCache/pivotCacheDefinition26.xml"/><Relationship Id="rId35" Type="http://schemas.openxmlformats.org/officeDocument/2006/relationships/pivotCacheDefinition" Target="pivotCache/pivotCacheDefinition31.xml"/><Relationship Id="rId56" Type="http://schemas.openxmlformats.org/officeDocument/2006/relationships/customXml" Target="../customXml/item13.xml"/><Relationship Id="rId77" Type="http://schemas.openxmlformats.org/officeDocument/2006/relationships/customXml" Target="../customXml/item34.xml"/><Relationship Id="rId100" Type="http://schemas.openxmlformats.org/officeDocument/2006/relationships/customXml" Target="../customXml/item57.xml"/><Relationship Id="rId8" Type="http://schemas.openxmlformats.org/officeDocument/2006/relationships/pivotCacheDefinition" Target="pivotCache/pivotCacheDefinition4.xml"/><Relationship Id="rId51" Type="http://schemas.openxmlformats.org/officeDocument/2006/relationships/customXml" Target="../customXml/item8.xml"/><Relationship Id="rId72" Type="http://schemas.openxmlformats.org/officeDocument/2006/relationships/customXml" Target="../customXml/item29.xml"/><Relationship Id="rId93" Type="http://schemas.openxmlformats.org/officeDocument/2006/relationships/customXml" Target="../customXml/item50.xml"/><Relationship Id="rId98" Type="http://schemas.openxmlformats.org/officeDocument/2006/relationships/customXml" Target="../customXml/item55.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12</xdr:row>
      <xdr:rowOff>114300</xdr:rowOff>
    </xdr:from>
    <xdr:to>
      <xdr:col>10</xdr:col>
      <xdr:colOff>333375</xdr:colOff>
      <xdr:row>25</xdr:row>
      <xdr:rowOff>161925</xdr:rowOff>
    </xdr:to>
    <mc:AlternateContent xmlns:mc="http://schemas.openxmlformats.org/markup-compatibility/2006" xmlns:a14="http://schemas.microsoft.com/office/drawing/2010/main">
      <mc:Choice Requires="a14">
        <xdr:graphicFrame macro="">
          <xdr:nvGraphicFramePr>
            <xdr:cNvPr id="2" name="Team"/>
            <xdr:cNvGraphicFramePr/>
          </xdr:nvGraphicFramePr>
          <xdr:xfrm>
            <a:off x="0" y="0"/>
            <a:ext cx="0" cy="0"/>
          </xdr:xfrm>
          <a:graphic>
            <a:graphicData uri="http://schemas.microsoft.com/office/drawing/2010/slicer">
              <sle:slicer xmlns:sle="http://schemas.microsoft.com/office/drawing/2010/slicer" name="Team"/>
            </a:graphicData>
          </a:graphic>
        </xdr:graphicFrame>
      </mc:Choice>
      <mc:Fallback xmlns="">
        <xdr:sp macro="" textlink="">
          <xdr:nvSpPr>
            <xdr:cNvPr id="0" name=""/>
            <xdr:cNvSpPr>
              <a:spLocks noTextEdit="1"/>
            </xdr:cNvSpPr>
          </xdr:nvSpPr>
          <xdr:spPr>
            <a:xfrm>
              <a:off x="6457950" y="24003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237916</xdr:colOff>
      <xdr:row>3</xdr:row>
      <xdr:rowOff>49354</xdr:rowOff>
    </xdr:from>
    <xdr:to>
      <xdr:col>9</xdr:col>
      <xdr:colOff>259773</xdr:colOff>
      <xdr:row>87</xdr:row>
      <xdr:rowOff>164522</xdr:rowOff>
    </xdr:to>
    <xdr:grpSp>
      <xdr:nvGrpSpPr>
        <xdr:cNvPr id="19" name="Group 18"/>
        <xdr:cNvGrpSpPr/>
      </xdr:nvGrpSpPr>
      <xdr:grpSpPr>
        <a:xfrm>
          <a:off x="237916" y="687529"/>
          <a:ext cx="6089282" cy="12659593"/>
          <a:chOff x="7295075" y="542924"/>
          <a:chExt cx="6377033" cy="12837462"/>
        </a:xfrm>
      </xdr:grpSpPr>
      <xdr:sp macro="" textlink="">
        <xdr:nvSpPr>
          <xdr:cNvPr id="9" name="Rectangle 8"/>
          <xdr:cNvSpPr/>
        </xdr:nvSpPr>
        <xdr:spPr>
          <a:xfrm>
            <a:off x="7304808" y="542924"/>
            <a:ext cx="6362700" cy="12834506"/>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xdr:cNvCxnSpPr/>
        </xdr:nvCxnSpPr>
        <xdr:spPr>
          <a:xfrm>
            <a:off x="13667509" y="552450"/>
            <a:ext cx="4599" cy="12827936"/>
          </a:xfrm>
          <a:prstGeom prst="line">
            <a:avLst/>
          </a:prstGeom>
          <a:ln>
            <a:solidFill>
              <a:schemeClr val="bg1">
                <a:lumMod val="75000"/>
              </a:schemeClr>
            </a:solidFill>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rot="5400000">
            <a:off x="10473022" y="10193126"/>
            <a:ext cx="4599" cy="6360493"/>
          </a:xfrm>
          <a:prstGeom prst="line">
            <a:avLst/>
          </a:prstGeom>
          <a:ln>
            <a:solidFill>
              <a:schemeClr val="bg1">
                <a:lumMod val="75000"/>
              </a:schemeClr>
            </a:solidFill>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3</xdr:col>
      <xdr:colOff>157809</xdr:colOff>
      <xdr:row>0</xdr:row>
      <xdr:rowOff>0</xdr:rowOff>
    </xdr:from>
    <xdr:to>
      <xdr:col>3</xdr:col>
      <xdr:colOff>747546</xdr:colOff>
      <xdr:row>2</xdr:row>
      <xdr:rowOff>4295</xdr:rowOff>
    </xdr:to>
    <xdr:pic>
      <xdr:nvPicPr>
        <xdr:cNvPr id="15" name="Picture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35059" y="0"/>
          <a:ext cx="589737" cy="385295"/>
        </a:xfrm>
        <a:prstGeom prst="rect">
          <a:avLst/>
        </a:prstGeom>
      </xdr:spPr>
    </xdr:pic>
    <xdr:clientData/>
  </xdr:twoCellAnchor>
  <xdr:twoCellAnchor editAs="oneCell">
    <xdr:from>
      <xdr:col>7</xdr:col>
      <xdr:colOff>34637</xdr:colOff>
      <xdr:row>0</xdr:row>
      <xdr:rowOff>0</xdr:rowOff>
    </xdr:from>
    <xdr:to>
      <xdr:col>7</xdr:col>
      <xdr:colOff>904180</xdr:colOff>
      <xdr:row>2</xdr:row>
      <xdr:rowOff>3048</xdr:rowOff>
    </xdr:to>
    <xdr:pic>
      <xdr:nvPicPr>
        <xdr:cNvPr id="16" name="Picture 1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52069" y="0"/>
          <a:ext cx="869543" cy="384048"/>
        </a:xfrm>
        <a:prstGeom prst="rect">
          <a:avLst/>
        </a:prstGeom>
      </xdr:spPr>
    </xdr:pic>
    <xdr:clientData/>
  </xdr:twoCellAnchor>
  <xdr:oneCellAnchor>
    <xdr:from>
      <xdr:col>13</xdr:col>
      <xdr:colOff>157809</xdr:colOff>
      <xdr:row>0</xdr:row>
      <xdr:rowOff>0</xdr:rowOff>
    </xdr:from>
    <xdr:ext cx="589737" cy="385295"/>
    <xdr:pic>
      <xdr:nvPicPr>
        <xdr:cNvPr id="17" name="Picture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2259" y="0"/>
          <a:ext cx="589737" cy="385295"/>
        </a:xfrm>
        <a:prstGeom prst="rect">
          <a:avLst/>
        </a:prstGeom>
      </xdr:spPr>
    </xdr:pic>
    <xdr:clientData/>
  </xdr:oneCellAnchor>
  <xdr:oneCellAnchor>
    <xdr:from>
      <xdr:col>17</xdr:col>
      <xdr:colOff>34637</xdr:colOff>
      <xdr:row>0</xdr:row>
      <xdr:rowOff>0</xdr:rowOff>
    </xdr:from>
    <xdr:ext cx="869543" cy="384048"/>
    <xdr:pic>
      <xdr:nvPicPr>
        <xdr:cNvPr id="18" name="Picture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52069" y="0"/>
          <a:ext cx="869543" cy="384048"/>
        </a:xfrm>
        <a:prstGeom prst="rect">
          <a:avLst/>
        </a:prstGeom>
      </xdr:spPr>
    </xdr:pic>
    <xdr:clientData/>
  </xdr:oneCellAnchor>
  <xdr:twoCellAnchor editAs="oneCell">
    <xdr:from>
      <xdr:col>11</xdr:col>
      <xdr:colOff>318735</xdr:colOff>
      <xdr:row>3</xdr:row>
      <xdr:rowOff>49354</xdr:rowOff>
    </xdr:from>
    <xdr:to>
      <xdr:col>19</xdr:col>
      <xdr:colOff>229467</xdr:colOff>
      <xdr:row>87</xdr:row>
      <xdr:rowOff>164522</xdr:rowOff>
    </xdr:to>
    <xdr:grpSp>
      <xdr:nvGrpSpPr>
        <xdr:cNvPr id="20" name="Group 19"/>
        <xdr:cNvGrpSpPr/>
      </xdr:nvGrpSpPr>
      <xdr:grpSpPr>
        <a:xfrm>
          <a:off x="7729185" y="687529"/>
          <a:ext cx="6092457" cy="12659593"/>
          <a:chOff x="7295075" y="542924"/>
          <a:chExt cx="6377033" cy="12837462"/>
        </a:xfrm>
      </xdr:grpSpPr>
      <xdr:sp macro="" textlink="">
        <xdr:nvSpPr>
          <xdr:cNvPr id="21" name="Rectangle 20"/>
          <xdr:cNvSpPr/>
        </xdr:nvSpPr>
        <xdr:spPr>
          <a:xfrm>
            <a:off x="7304808" y="542924"/>
            <a:ext cx="6362700" cy="12834506"/>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 name="Straight Connector 21"/>
          <xdr:cNvCxnSpPr/>
        </xdr:nvCxnSpPr>
        <xdr:spPr>
          <a:xfrm>
            <a:off x="13667509" y="552450"/>
            <a:ext cx="4599" cy="12827936"/>
          </a:xfrm>
          <a:prstGeom prst="line">
            <a:avLst/>
          </a:prstGeom>
          <a:ln>
            <a:solidFill>
              <a:schemeClr val="bg1">
                <a:lumMod val="75000"/>
              </a:schemeClr>
            </a:solidFill>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rot="5400000">
            <a:off x="10473022" y="10193126"/>
            <a:ext cx="4599" cy="6360493"/>
          </a:xfrm>
          <a:prstGeom prst="line">
            <a:avLst/>
          </a:prstGeom>
          <a:ln>
            <a:solidFill>
              <a:schemeClr val="bg1">
                <a:lumMod val="75000"/>
              </a:schemeClr>
            </a:solidFill>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7</xdr:col>
      <xdr:colOff>34637</xdr:colOff>
      <xdr:row>0</xdr:row>
      <xdr:rowOff>0</xdr:rowOff>
    </xdr:from>
    <xdr:ext cx="869543" cy="384048"/>
    <xdr:pic>
      <xdr:nvPicPr>
        <xdr:cNvPr id="24" name="Picture 2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98012" y="0"/>
          <a:ext cx="869543" cy="384048"/>
        </a:xfrm>
        <a:prstGeom prst="rect">
          <a:avLst/>
        </a:prstGeom>
      </xdr:spPr>
    </xdr:pic>
    <xdr:clientData/>
  </xdr:oneCellAnchor>
  <xdr:oneCellAnchor>
    <xdr:from>
      <xdr:col>3</xdr:col>
      <xdr:colOff>157809</xdr:colOff>
      <xdr:row>0</xdr:row>
      <xdr:rowOff>0</xdr:rowOff>
    </xdr:from>
    <xdr:ext cx="589737" cy="385295"/>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2259" y="0"/>
          <a:ext cx="589737" cy="385295"/>
        </a:xfrm>
        <a:prstGeom prst="rect">
          <a:avLst/>
        </a:prstGeom>
      </xdr:spPr>
    </xdr:pic>
    <xdr:clientData/>
  </xdr:oneCellAnchor>
</xdr:wsDr>
</file>

<file path=xl/pivotCache/pivotCacheDefinition1.xml><?xml version="1.0" encoding="utf-8"?>
<pivotCacheDefinition xmlns="http://schemas.openxmlformats.org/spreadsheetml/2006/main" xmlns:r="http://schemas.openxmlformats.org/officeDocument/2006/relationships" saveData="0" refreshedBy="Avi" refreshedDate="42025.943846527778"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2">
        <s v="Pass"/>
        <s v="Run"/>
      </sharedItems>
    </cacheField>
    <cacheField name="[Measures].[Total Yards]" caption="Total Yards" numFmtId="0" hierarchy="63" level="32767"/>
    <cacheField name="[PlayByPlay].[Quarter].[Quarter]" caption="Quarter" numFmtId="0" hierarchy="16" level="1">
      <sharedItems count="5">
        <s v="1st Quarter"/>
        <s v="2nd Quarter"/>
        <s v="3rd Quarter"/>
        <s v="4th Quarter"/>
        <s v="Overtime"/>
      </sharedItems>
    </cacheField>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3"/>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oneField="1">
      <fieldsUsage count="1">
        <fieldUsage x="2"/>
      </fieldsUsage>
    </cacheHierarchy>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Avi" refreshedDate="42025.943879629631"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4">
        <s v="1st Down"/>
        <s v="2nd Down"/>
        <s v="3rd Down"/>
        <s v="4th Down"/>
      </sharedItems>
    </cacheField>
    <cacheField name="[Measures].[Plays]" caption="Plays" numFmtId="0" hierarchy="65" level="32767"/>
    <cacheField name="[PlayByPlay].[PlayType].[PlayType]" caption="PlayType" numFmtId="0" hierarchy="13" level="1">
      <sharedItems count="2">
        <s v="Pass"/>
        <s v="Run"/>
      </sharedItems>
    </cacheField>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3"/>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oneField="1">
      <fieldsUsage count="1">
        <fieldUsage x="2"/>
      </fieldsUsage>
    </cacheHierarchy>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Avi" refreshedDate="42025.943882754633"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4">
        <s v="1st Down"/>
        <s v="2nd Down"/>
        <s v="3rd Down"/>
        <s v="4th Down"/>
      </sharedItems>
    </cacheField>
    <cacheField name="[PlayByPlay].[PlayType].[PlayType]" caption="PlayType" numFmtId="0" hierarchy="13" level="1">
      <sharedItems count="2">
        <s v="Pass"/>
        <s v="Run"/>
      </sharedItems>
    </cacheField>
    <cacheField name="[Measures].[Plays]" caption="Plays" numFmtId="0" hierarchy="65"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oneField="1">
      <fieldsUsage count="1">
        <fieldUsage x="3"/>
      </fieldsUsage>
    </cacheHierarchy>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Avi" refreshedDate="42025.943884837965"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2">
        <s v="Pass"/>
        <s v="Run"/>
      </sharedItems>
    </cacheField>
    <cacheField name="[Measures].[YardsPerPlay]" caption="YardsPerPlay" numFmtId="0" hierarchy="73" level="32767"/>
    <cacheField name="[PlayByPlay].[Quarter].[Quarter]" caption="Quarter" numFmtId="0" hierarchy="16" level="1">
      <sharedItems count="5">
        <s v="1st Quarter"/>
        <s v="2nd Quarter"/>
        <s v="3rd Quarter"/>
        <s v="4th Quarter"/>
        <s v="Overtime"/>
      </sharedItems>
    </cacheField>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3"/>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oneField="1">
      <fieldsUsage count="1">
        <fieldUsage x="2"/>
      </fieldsUsage>
    </cacheHierarchy>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Avi" refreshedDate="42025.943886921297"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4">
        <s v="1st Down"/>
        <s v="2nd Down"/>
        <s v="3rd Down"/>
        <s v="4th Down"/>
      </sharedItems>
    </cacheField>
    <cacheField name="[PlayByPlay].[PlayType].[PlayType]" caption="PlayType" numFmtId="0" hierarchy="13" level="1">
      <sharedItems count="2">
        <s v="Pass"/>
        <s v="Run"/>
      </sharedItems>
    </cacheField>
    <cacheField name="[Measures].[BigPlays]" caption="BigPlays" numFmtId="0" hierarchy="71"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oneField="1">
      <fieldsUsage count="1">
        <fieldUsage x="3"/>
      </fieldsUsage>
    </cacheHierarchy>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Avi" refreshedDate="42025.943888888891"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3">
        <s v="1st Down"/>
        <s v="2nd Down"/>
        <s v="3rd Down"/>
      </sharedItems>
    </cacheField>
    <cacheField name="[PlayByPlay].[PlayType].[PlayType]" caption="PlayType" numFmtId="0" hierarchy="13" level="1">
      <sharedItems count="2">
        <s v="Pass"/>
        <s v="Run"/>
      </sharedItems>
    </cacheField>
    <cacheField name="[Measures].[Plays]" caption="Plays" numFmtId="0" hierarchy="65"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oneField="1">
      <fieldsUsage count="1">
        <fieldUsage x="3"/>
      </fieldsUsage>
    </cacheHierarchy>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Avi" refreshedDate="42025.943891087962"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Measures].[Plays]" caption="Plays" numFmtId="0" hierarchy="65" level="32767"/>
    <cacheField name="[PlayByPlay].[PlayType].[PlayType]" caption="PlayType" numFmtId="0" hierarchy="13" level="1">
      <sharedItems count="2">
        <s v="Pass"/>
        <s v="Run"/>
      </sharedItems>
    </cacheField>
    <cacheField name="[PlayByPlay].[Quarter].[Quarter]" caption="Quarter" numFmtId="0" hierarchy="16" level="1">
      <sharedItems count="4">
        <s v="1st Quarter"/>
        <s v="2nd Quarter"/>
        <s v="3rd Quarter"/>
        <s v="4th Quarter"/>
      </sharedItems>
    </cacheField>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3"/>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oneField="1">
      <fieldsUsage count="1">
        <fieldUsage x="1"/>
      </fieldsUsage>
    </cacheHierarchy>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Avi" refreshedDate="42025.943893518517"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4">
        <s v="1st Down"/>
        <s v="2nd Down"/>
        <s v="3rd Down"/>
        <s v="4th Down"/>
      </sharedItems>
    </cacheField>
    <cacheField name="[PlayByPlay].[PlayType].[PlayType]" caption="PlayType" numFmtId="0" hierarchy="13" level="1">
      <sharedItems count="2">
        <s v="Pass"/>
        <s v="Run"/>
      </sharedItems>
    </cacheField>
    <cacheField name="[Measures].[YardsPerPlay]" caption="YardsPerPlay" numFmtId="0" hierarchy="73"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oneField="1">
      <fieldsUsage count="1">
        <fieldUsage x="3"/>
      </fieldsUsage>
    </cacheHierarchy>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Avi" refreshedDate="42025.943895833334"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3">
        <s v="1st Down"/>
        <s v="2nd Down"/>
        <s v="3rd Down"/>
      </sharedItems>
    </cacheField>
    <cacheField name="[Measures].[Plays]" caption="Plays" numFmtId="0" hierarchy="65" level="32767"/>
    <cacheField name="[PlayByPlay].[PlayType].[PlayType]" caption="PlayType" numFmtId="0" hierarchy="13" level="1">
      <sharedItems count="2">
        <s v="Pass"/>
        <s v="Run"/>
      </sharedItems>
    </cacheField>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3"/>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oneField="1">
      <fieldsUsage count="1">
        <fieldUsage x="2"/>
      </fieldsUsage>
    </cacheHierarchy>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Avi" refreshedDate="42025.943897800928"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1">
        <s v="Pass"/>
      </sharedItems>
    </cacheField>
    <cacheField name="[PlayByPlay].[Quarter].[Quarter]" caption="Quarter" numFmtId="0" hierarchy="16" level="1">
      <sharedItems count="5">
        <s v="1st Quarter"/>
        <s v="2nd Quarter"/>
        <s v="3rd Quarter"/>
        <s v="4th Quarter"/>
        <s v="Overtime"/>
      </sharedItems>
    </cacheField>
    <cacheField name="[Measures].[PctPassComplete]" caption="PctPassComplete" numFmtId="0" hierarchy="69"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2"/>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oneField="1">
      <fieldsUsage count="1">
        <fieldUsage x="3"/>
      </fieldsUsage>
    </cacheHierarchy>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Avi" refreshedDate="42025.943899768521"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Measures].[Plays]" caption="Plays" numFmtId="0" hierarchy="65" level="32767"/>
    <cacheField name="[PlayByPlay].[PlayType].[PlayType]" caption="PlayType" numFmtId="0" hierarchy="13" level="1">
      <sharedItems count="2">
        <s v="Pass"/>
        <s v="Run"/>
      </sharedItems>
    </cacheField>
    <cacheField name="[PlayByPlay].[Quarter].[Quarter]" caption="Quarter" numFmtId="0" hierarchy="16" level="1">
      <sharedItems count="5">
        <s v="1st Quarter"/>
        <s v="2nd Quarter"/>
        <s v="3rd Quarter"/>
        <s v="4th Quarter"/>
        <s v="Overtime"/>
      </sharedItems>
    </cacheField>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3"/>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oneField="1">
      <fieldsUsage count="1">
        <fieldUsage x="1"/>
      </fieldsUsage>
    </cacheHierarchy>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vi" refreshedDate="42025.943850925927"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2">
        <s v="Pass"/>
        <s v="Run"/>
      </sharedItems>
    </cacheField>
    <cacheField name="[Measures].[YardsPerPlay]" caption="YardsPerPlay" numFmtId="0" hierarchy="73" level="32767"/>
    <cacheField name="[PlayByPlay].[Quarter].[Quarter]" caption="Quarter" numFmtId="0" hierarchy="16" level="1">
      <sharedItems count="4">
        <s v="1st Quarter"/>
        <s v="2nd Quarter"/>
        <s v="3rd Quarter"/>
        <s v="4th Quarter"/>
      </sharedItems>
    </cacheField>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3"/>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oneField="1">
      <fieldsUsage count="1">
        <fieldUsage x="2"/>
      </fieldsUsage>
    </cacheHierarchy>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Avi" refreshedDate="42025.943901851853"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2">
        <s v="Pass"/>
        <s v="Run"/>
      </sharedItems>
    </cacheField>
    <cacheField name="[PlayByPlay].[Quarter].[Quarter]" caption="Quarter" numFmtId="0" hierarchy="16" level="1">
      <sharedItems count="5">
        <s v="1st Quarter"/>
        <s v="2nd Quarter"/>
        <s v="3rd Quarter"/>
        <s v="4th Quarter"/>
        <s v="Overtime"/>
      </sharedItems>
    </cacheField>
    <cacheField name="[Measures].[AvgYardsToGo]" caption="AvgYardsToGo" numFmtId="0" hierarchy="66"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2"/>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oneField="1">
      <fieldsUsage count="1">
        <fieldUsage x="3"/>
      </fieldsUsage>
    </cacheHierarchy>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Avi" refreshedDate="42025.943903819447"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3">
        <s v="1st Down"/>
        <s v="2nd Down"/>
        <s v="3rd Down"/>
      </sharedItems>
    </cacheField>
    <cacheField name="[PlayByPlay].[PlayType].[PlayType]" caption="PlayType" numFmtId="0" hierarchy="13" level="1">
      <sharedItems count="2">
        <s v="Pass"/>
        <s v="Run"/>
      </sharedItems>
    </cacheField>
    <cacheField name="[Measures].[Total Yards]" caption="Total Yards" numFmtId="0" hierarchy="63"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oneField="1">
      <fieldsUsage count="1">
        <fieldUsage x="3"/>
      </fieldsUsage>
    </cacheHierarchy>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Avi" refreshedDate="42025.943910879629"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3">
        <s v="1st Down"/>
        <s v="2nd Down"/>
        <s v="3rd Down"/>
      </sharedItems>
    </cacheField>
    <cacheField name="[PlayByPlay].[PlayType].[PlayType]" caption="PlayType" numFmtId="0" hierarchy="13" level="1">
      <sharedItems count="2">
        <s v="Pass"/>
        <s v="Run"/>
      </sharedItems>
    </cacheField>
    <cacheField name="[Measures].[BigPlays]" caption="BigPlays" numFmtId="0" hierarchy="71"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oneField="1">
      <fieldsUsage count="1">
        <fieldUsage x="3"/>
      </fieldsUsage>
    </cacheHierarchy>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Avi" refreshedDate="42025.943918518518"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3">
        <s v="1st Down"/>
        <s v="2nd Down"/>
        <s v="3rd Down"/>
      </sharedItems>
    </cacheField>
    <cacheField name="[PlayByPlay].[PlayType].[PlayType]" caption="PlayType" numFmtId="0" hierarchy="13" level="1">
      <sharedItems count="2">
        <s v="Pass"/>
        <s v="Run"/>
      </sharedItems>
    </cacheField>
    <cacheField name="[Measures].[YardsPerPlay]" caption="YardsPerPlay" numFmtId="0" hierarchy="73"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oneField="1">
      <fieldsUsage count="1">
        <fieldUsage x="3"/>
      </fieldsUsage>
    </cacheHierarchy>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Avi" refreshedDate="42025.943926157408"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1">
        <s v="Pass"/>
      </sharedItems>
    </cacheField>
    <cacheField name="[PlayByPlay].[Quarter].[Quarter]" caption="Quarter" numFmtId="0" hierarchy="16" level="1">
      <sharedItems count="4">
        <s v="1st Quarter"/>
        <s v="2nd Quarter"/>
        <s v="3rd Quarter"/>
        <s v="4th Quarter"/>
      </sharedItems>
    </cacheField>
    <cacheField name="[Measures].[PctPassComplete]" caption="PctPassComplete" numFmtId="0" hierarchy="69"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2"/>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oneField="1">
      <fieldsUsage count="1">
        <fieldUsage x="3"/>
      </fieldsUsage>
    </cacheHierarchy>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Avi" refreshedDate="42025.943933564813"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2">
        <s v="Pass"/>
        <s v="Run"/>
      </sharedItems>
    </cacheField>
    <cacheField name="[Measures].[Plays]" caption="Plays" numFmtId="0" hierarchy="65" level="32767"/>
    <cacheField name="[PlayByPlay].[Quarter].[Quarter]" caption="Quarter" numFmtId="0" hierarchy="16" level="1">
      <sharedItems count="4">
        <s v="1st Quarter"/>
        <s v="2nd Quarter"/>
        <s v="3rd Quarter"/>
        <s v="4th Quarter"/>
      </sharedItems>
    </cacheField>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3"/>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oneField="1">
      <fieldsUsage count="1">
        <fieldUsage x="2"/>
      </fieldsUsage>
    </cacheHierarchy>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Avi" refreshedDate="42025.943940740741"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2">
        <s v="Pass"/>
        <s v="Run"/>
      </sharedItems>
    </cacheField>
    <cacheField name="[PlayByPlay].[Quarter].[Quarter]" caption="Quarter" numFmtId="0" hierarchy="16" level="1">
      <sharedItems count="4">
        <s v="1st Quarter"/>
        <s v="2nd Quarter"/>
        <s v="3rd Quarter"/>
        <s v="4th Quarter"/>
      </sharedItems>
    </cacheField>
    <cacheField name="[Measures].[AvgYardsToGo]" caption="AvgYardsToGo" numFmtId="0" hierarchy="66"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2"/>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oneField="1">
      <fieldsUsage count="1">
        <fieldUsage x="3"/>
      </fieldsUsage>
    </cacheHierarchy>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Avi" refreshedDate="42025.943948495369"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4">
        <s v="1st Down"/>
        <s v="2nd Down"/>
        <s v="3rd Down"/>
        <s v="4th Down"/>
      </sharedItems>
    </cacheField>
    <cacheField name="[PlayByPlay].[PlayType].[PlayType]" caption="PlayType" numFmtId="0" hierarchy="13" level="1">
      <sharedItems count="2">
        <s v="Pass"/>
        <s v="Run"/>
      </sharedItems>
    </cacheField>
    <cacheField name="[Measures].[Total Yards]" caption="Total Yards" numFmtId="0" hierarchy="63"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oneField="1">
      <fieldsUsage count="1">
        <fieldUsage x="3"/>
      </fieldsUsage>
    </cacheHierarchy>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Avi" refreshedDate="42025.943955902774"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2">
        <s v="Pass"/>
        <s v="Run"/>
      </sharedItems>
    </cacheField>
    <cacheField name="[PlayByPlay].[Quarter].[Quarter]" caption="Quarter" numFmtId="0" hierarchy="16" level="1">
      <sharedItems count="4">
        <s v="1st Quarter"/>
        <s v="2nd Quarter"/>
        <s v="3rd Quarter"/>
        <s v="4th Quarter"/>
      </sharedItems>
    </cacheField>
    <cacheField name="[Measures].[BigPlays]" caption="BigPlays" numFmtId="0" hierarchy="71"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2"/>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oneField="1">
      <fieldsUsage count="1">
        <fieldUsage x="3"/>
      </fieldsUsage>
    </cacheHierarchy>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Avi" refreshedDate="42025.943968865744" createdVersion="5" refreshedVersion="5" minRefreshableVersion="3" recordCount="0" supportSubquery="1" supportAdvancedDrill="1">
  <cacheSource type="external" connectionId="4"/>
  <cacheFields count="10">
    <cacheField name="[PlayByPlay].[PlayNumber].[PlayNumber]" caption="PlayNumber" numFmtId="0" hierarchy="11" level="1">
      <sharedItems containsSemiMixedTypes="0" containsNonDate="0" containsString="0"/>
    </cacheField>
    <cacheField name="[PlayByPlay].[Down].[Down]" caption="Down" numFmtId="0" hierarchy="1" level="1">
      <sharedItems count="1">
        <s v="1st Down"/>
      </sharedItems>
    </cacheField>
    <cacheField name="[PlayByPlay].[YardsToGo].[YardsToGo]" caption="YardsToGo" numFmtId="0" hierarchy="21" level="1">
      <sharedItems containsSemiMixedTypes="0" containsString="0" containsNumber="1" containsInteger="1" minValue="10" maxValue="10" count="1">
        <n v="10"/>
      </sharedItems>
      <extLst>
        <ext xmlns:x15="http://schemas.microsoft.com/office/spreadsheetml/2010/11/main" uri="{4F2E5C28-24EA-4eb8-9CBF-B6C8F9C3D259}">
          <x15:cachedUniqueNames>
            <x15:cachedUniqueName index="0" name="[PlayByPlay].[YardsToGo].&amp;[10]"/>
          </x15:cachedUniqueNames>
        </ext>
      </extLst>
    </cacheField>
    <cacheField name="[PlayByPlay].[Play_At].[Play_At]" caption="Play_At" numFmtId="0" hierarchy="6" level="1">
      <sharedItems count="1">
        <s v="GB"/>
      </sharedItems>
    </cacheField>
    <cacheField name="[PlayByPlay].[Play_AtYard].[Play_AtYard]" caption="Play_AtYard" numFmtId="0" hierarchy="7" level="1">
      <sharedItems containsSemiMixedTypes="0" containsString="0" containsNumber="1" containsInteger="1" minValue="20" maxValue="20" count="1">
        <n v="20"/>
      </sharedItems>
      <extLst>
        <ext xmlns:x15="http://schemas.microsoft.com/office/spreadsheetml/2010/11/main" uri="{4F2E5C28-24EA-4eb8-9CBF-B6C8F9C3D259}">
          <x15:cachedUniqueNames>
            <x15:cachedUniqueName index="0" name="[PlayByPlay].[Play_AtYard].&amp;[20]"/>
          </x15:cachedUniqueNames>
        </ext>
      </extLst>
    </cacheField>
    <cacheField name="[PlayByPlay].[Player1].[Player1]" caption="Player1" numFmtId="0" hierarchy="9" level="1">
      <sharedItems count="1">
        <s v="12-A.Rodgers"/>
      </sharedItems>
    </cacheField>
    <cacheField name="[PlayByPlay].[Player2].[Player2]" caption="Player2" numFmtId="0" hierarchy="10" level="1">
      <sharedItems count="1">
        <s v="30-J.Kuhn"/>
      </sharedItems>
    </cacheField>
    <cacheField name="[PlayByPlay].[PlayType].[PlayType]" caption="PlayType" numFmtId="0" hierarchy="13" level="1">
      <sharedItems count="1">
        <s v="Pass"/>
      </sharedItems>
    </cacheField>
    <cacheField name="[PlayByPlay].[PlayTypeDetail].[PlayTypeDetail]" caption="PlayTypeDetail" numFmtId="0" hierarchy="14" level="1">
      <sharedItems count="1">
        <s v="Complete"/>
      </sharedItems>
    </cacheField>
    <cacheField name="[PlayByPlay].[Yards].[Yards]" caption="Yards" numFmtId="0" hierarchy="20" level="1">
      <sharedItems containsSemiMixedTypes="0" containsString="0" containsNumber="1" containsInteger="1" minValue="3" maxValue="3" count="1">
        <n v="3"/>
      </sharedItems>
    </cacheField>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2" memberValueDatatype="130" unbalanced="0">
      <fieldsUsage count="2">
        <fieldUsage x="-1"/>
        <fieldUsage x="3"/>
      </fieldsUsage>
    </cacheHierarchy>
    <cacheHierarchy uniqueName="[PlayByPlay].[Play_AtYard]" caption="Play_AtYard" attribute="1" defaultMemberUniqueName="[PlayByPlay].[Play_AtYard].[All]" allUniqueName="[PlayByPlay].[Play_AtYard].[All]" dimensionUniqueName="[PlayByPlay]" displayFolder="" count="2" memberValueDatatype="20" unbalanced="0">
      <fieldsUsage count="2">
        <fieldUsage x="-1"/>
        <fieldUsage x="4"/>
      </fieldsUsage>
    </cacheHierarchy>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2" memberValueDatatype="130" unbalanced="0">
      <fieldsUsage count="2">
        <fieldUsage x="-1"/>
        <fieldUsage x="5"/>
      </fieldsUsage>
    </cacheHierarchy>
    <cacheHierarchy uniqueName="[PlayByPlay].[Player2]" caption="Player2" attribute="1" defaultMemberUniqueName="[PlayByPlay].[Player2].[All]" allUniqueName="[PlayByPlay].[Player2].[All]" dimensionUniqueName="[PlayByPlay]" displayFolder="" count="2" memberValueDatatype="130" unbalanced="0">
      <fieldsUsage count="2">
        <fieldUsage x="-1"/>
        <fieldUsage x="6"/>
      </fieldsUsage>
    </cacheHierarchy>
    <cacheHierarchy uniqueName="[PlayByPlay].[PlayNumber]" caption="PlayNumber" attribute="1" defaultMemberUniqueName="[PlayByPlay].[PlayNumber].[All]" allUniqueName="[PlayByPlay].[PlayNumber].[All]" dimensionUniqueName="[PlayByPlay]" displayFolder="" count="2" memberValueDatatype="20" unbalanced="0">
      <fieldsUsage count="2">
        <fieldUsage x="-1"/>
        <fieldUsage x="0"/>
      </fieldsUsage>
    </cacheHierarchy>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7"/>
      </fieldsUsage>
    </cacheHierarchy>
    <cacheHierarchy uniqueName="[PlayByPlay].[PlayTypeDetail]" caption="PlayTypeDetail" attribute="1" defaultMemberUniqueName="[PlayByPlay].[PlayTypeDetail].[All]" allUniqueName="[PlayByPlay].[PlayTypeDetail].[All]" dimensionUniqueName="[PlayByPlay]" displayFolder="" count="2" memberValueDatatype="130" unbalanced="0">
      <fieldsUsage count="2">
        <fieldUsage x="-1"/>
        <fieldUsage x="8"/>
      </fieldsUsage>
    </cacheHierarchy>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0" memberValueDatatype="130" unbalanced="0"/>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2" memberValueDatatype="5" unbalanced="0">
      <fieldsUsage count="2">
        <fieldUsage x="-1"/>
        <fieldUsage x="9"/>
      </fieldsUsage>
    </cacheHierarchy>
    <cacheHierarchy uniqueName="[PlayByPlay].[YardsToGo]" caption="YardsToGo" attribute="1" defaultMemberUniqueName="[PlayByPlay].[YardsToGo].[All]" allUniqueName="[PlayByPlay].[YardsToGo].[All]" dimensionUniqueName="[PlayByPlay]" displayFolder="" count="2" memberValueDatatype="20" unbalanced="0">
      <fieldsUsage count="2">
        <fieldUsage x="-1"/>
        <fieldUsage x="2"/>
      </fieldsUsage>
    </cacheHierarchy>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vi" refreshedDate="42025.94385462963"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2">
        <s v="Pass"/>
        <s v="Run"/>
      </sharedItems>
    </cacheField>
    <cacheField name="[PlayByPlay].[Quarter].[Quarter]" caption="Quarter" numFmtId="0" hierarchy="16" level="1">
      <sharedItems count="5">
        <s v="1st Quarter"/>
        <s v="2nd Quarter"/>
        <s v="3rd Quarter"/>
        <s v="4th Quarter"/>
        <s v="Overtime"/>
      </sharedItems>
    </cacheField>
    <cacheField name="[Measures].[BigPlays]" caption="BigPlays" numFmtId="0" hierarchy="71"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2"/>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oneField="1">
      <fieldsUsage count="1">
        <fieldUsage x="3"/>
      </fieldsUsage>
    </cacheHierarchy>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Avi" refreshedDate="42025.94913483796" createdVersion="5" refreshedVersion="5" minRefreshableVersion="3" recordCount="0" supportSubquery="1" supportAdvancedDrill="1">
  <cacheSource type="external" connectionId="4"/>
  <cacheFields count="6">
    <cacheField name="[Player2].[Weight].[Weight]" caption="Weight" numFmtId="0" hierarchy="53" level="1">
      <sharedItems containsString="0" containsBlank="1" containsNumber="1" containsInteger="1" minValue="184" maxValue="315" count="33">
        <n v="184"/>
        <n v="189"/>
        <n v="190"/>
        <n v="192"/>
        <n v="195"/>
        <n v="197"/>
        <n v="202"/>
        <n v="208"/>
        <n v="209"/>
        <n v="211"/>
        <n v="215"/>
        <n v="216"/>
        <n v="217"/>
        <n v="222"/>
        <n v="232"/>
        <n v="240"/>
        <n v="241"/>
        <n v="246"/>
        <n v="248"/>
        <n v="250"/>
        <n v="252"/>
        <n v="255"/>
        <n v="257"/>
        <n v="260"/>
        <n v="265"/>
        <n v="280"/>
        <n v="282"/>
        <n v="287"/>
        <n v="305"/>
        <n v="306"/>
        <n v="311"/>
        <n v="315"/>
        <m/>
      </sharedItems>
      <extLst>
        <ext xmlns:x15="http://schemas.microsoft.com/office/spreadsheetml/2010/11/main" uri="{4F2E5C28-24EA-4eb8-9CBF-B6C8F9C3D259}">
          <x15:cachedUniqueNames>
            <x15:cachedUniqueName index="0" name="[Player2].[Weight].&amp;[184]"/>
            <x15:cachedUniqueName index="1" name="[Player2].[Weight].&amp;[189]"/>
            <x15:cachedUniqueName index="2" name="[Player2].[Weight].&amp;[190]"/>
            <x15:cachedUniqueName index="3" name="[Player2].[Weight].&amp;[192]"/>
            <x15:cachedUniqueName index="4" name="[Player2].[Weight].&amp;[195]"/>
            <x15:cachedUniqueName index="5" name="[Player2].[Weight].&amp;[197]"/>
            <x15:cachedUniqueName index="6" name="[Player2].[Weight].&amp;[202]"/>
            <x15:cachedUniqueName index="7" name="[Player2].[Weight].&amp;[208]"/>
            <x15:cachedUniqueName index="8" name="[Player2].[Weight].&amp;[209]"/>
            <x15:cachedUniqueName index="9" name="[Player2].[Weight].&amp;[211]"/>
            <x15:cachedUniqueName index="10" name="[Player2].[Weight].&amp;[215]"/>
            <x15:cachedUniqueName index="11" name="[Player2].[Weight].&amp;[216]"/>
            <x15:cachedUniqueName index="12" name="[Player2].[Weight].&amp;[217]"/>
            <x15:cachedUniqueName index="13" name="[Player2].[Weight].&amp;[222]"/>
            <x15:cachedUniqueName index="14" name="[Player2].[Weight].&amp;[232]"/>
            <x15:cachedUniqueName index="15" name="[Player2].[Weight].&amp;[240]"/>
            <x15:cachedUniqueName index="16" name="[Player2].[Weight].&amp;[241]"/>
            <x15:cachedUniqueName index="17" name="[Player2].[Weight].&amp;[246]"/>
            <x15:cachedUniqueName index="18" name="[Player2].[Weight].&amp;[248]"/>
            <x15:cachedUniqueName index="19" name="[Player2].[Weight].&amp;[250]"/>
            <x15:cachedUniqueName index="20" name="[Player2].[Weight].&amp;[252]"/>
            <x15:cachedUniqueName index="21" name="[Player2].[Weight].&amp;[255]"/>
            <x15:cachedUniqueName index="22" name="[Player2].[Weight].&amp;[257]"/>
            <x15:cachedUniqueName index="23" name="[Player2].[Weight].&amp;[260]"/>
            <x15:cachedUniqueName index="24" name="[Player2].[Weight].&amp;[265]"/>
            <x15:cachedUniqueName index="25" name="[Player2].[Weight].&amp;[280]"/>
            <x15:cachedUniqueName index="26" name="[Player2].[Weight].&amp;[282]"/>
            <x15:cachedUniqueName index="27" name="[Player2].[Weight].&amp;[287]"/>
            <x15:cachedUniqueName index="28" name="[Player2].[Weight].&amp;[305]"/>
            <x15:cachedUniqueName index="29" name="[Player2].[Weight].&amp;[306]"/>
            <x15:cachedUniqueName index="30" name="[Player2].[Weight].&amp;[311]"/>
            <x15:cachedUniqueName index="31" name="[Player2].[Weight].&amp;[315]"/>
          </x15:cachedUniqueNames>
        </ext>
      </extLst>
    </cacheField>
    <cacheField name="[Measures].[Total Yards]" caption="Total Yards" numFmtId="0" hierarchy="63" level="32767"/>
    <cacheField name="[PlayByPlay].[PlayType].[PlayType]" caption="PlayType" numFmtId="0" hierarchy="13" level="1">
      <sharedItems count="2">
        <s v="Pass"/>
        <s v="Run"/>
      </sharedItems>
    </cacheField>
    <cacheField name="[Player2].[NumberName].[NumberName]" caption="NumberName" numFmtId="0" hierarchy="50" level="1">
      <sharedItems count="20">
        <s v="15-J.Kearse"/>
        <s v="20-J.Lane"/>
        <s v="22-R.Turbin"/>
        <s v="24-M.Lynch"/>
        <s v="25-R.Sherman"/>
        <s v="29-E.Thomas"/>
        <s v="31-K.Chancellor"/>
        <s v="46-W.Tukuafu"/>
        <s v="50-K.Wright"/>
        <s v="51-B.Irvin"/>
        <s v="54-B.Wagner"/>
        <s v="56-C.Avril"/>
        <s v="79-G.Gilliam"/>
        <s v="82-L.Willson"/>
        <s v="83-R.Lockette"/>
        <s v="89-D.Baldwin"/>
        <s v="93-O.Schofield"/>
        <s v="94-K.Williams"/>
        <s v="95-D.Dobbs"/>
        <s v="99-T.McDaniel"/>
      </sharedItems>
    </cacheField>
    <cacheField name="[Player2].[Position].[Position]" caption="Position" numFmtId="0" hierarchy="51" level="1">
      <sharedItems count="11">
        <s v="WR"/>
        <s v="CB"/>
        <s v="RB"/>
        <s v="FS"/>
        <s v="SS"/>
        <s v="FB"/>
        <s v="LB"/>
        <s v="DE"/>
        <s v="T"/>
        <s v="TE"/>
        <s v="DT"/>
      </sharedItems>
    </cacheField>
    <cacheField name="[Player2].[Team].[Team]" caption="Team" numFmtId="0" hierarchy="52" level="1">
      <sharedItems containsSemiMixedTypes="0" containsNonDate="0" containsString="0"/>
    </cacheField>
  </cacheFields>
  <cacheHierarchies count="81">
    <cacheHierarchy uniqueName="[PlayByPlay].[BigPlay]" caption="BigPlay" attribute="1" defaultMemberUniqueName="[PlayByPlay].[BigPlay].[All]" allUniqueName="[PlayByPlay].[BigPlay].[All]" dimensionUniqueName="[PlayByPlay]" displayFolder="" count="2" memberValueDatatype="130" unbalanced="0"/>
    <cacheHierarchy uniqueName="[PlayByPlay].[Down]" caption="Down" attribute="1" defaultMemberUniqueName="[PlayByPlay].[Down].[All]" allUniqueName="[PlayByPlay].[Down].[All]" dimensionUniqueName="[PlayByPlay]" displayFolder="" count="2" memberValueDatatype="130" unbalanced="0"/>
    <cacheHierarchy uniqueName="[PlayByPlay].[FieldPosition]" caption="FieldPosition" attribute="1" defaultMemberUniqueName="[PlayByPlay].[FieldPosition].[All]" allUniqueName="[PlayByPlay].[FieldPosition].[All]" dimensionUniqueName="[PlayByPlay]" displayFolder="" count="2" memberValueDatatype="20" unbalanced="0"/>
    <cacheHierarchy uniqueName="[PlayByPlay].[GameDrive]" caption="GameDrive" attribute="1" defaultMemberUniqueName="[PlayByPlay].[GameDrive].[All]" allUniqueName="[PlayByPlay].[GameDrive].[All]" dimensionUniqueName="[PlayByPlay]" displayFolder="" count="2" memberValueDatatype="20" unbalanced="0"/>
    <cacheHierarchy uniqueName="[PlayByPlay].[Penalty]" caption="Penalty" attribute="1" defaultMemberUniqueName="[PlayByPlay].[Penalty].[All]" allUniqueName="[PlayByPlay].[Penalty].[All]" dimensionUniqueName="[PlayByPlay]" displayFolder="" count="2" memberValueDatatype="130" unbalanced="0"/>
    <cacheHierarchy uniqueName="[PlayByPlay].[Play Description]" caption="Play Description" attribute="1" defaultMemberUniqueName="[PlayByPlay].[Play Description].[All]" allUniqueName="[PlayByPlay].[Play Description].[All]" dimensionUniqueName="[PlayByPlay]" displayFolder="" count="2" memberValueDatatype="130" unbalanced="0"/>
    <cacheHierarchy uniqueName="[PlayByPlay].[Play_At]" caption="Play_At" attribute="1" defaultMemberUniqueName="[PlayByPlay].[Play_At].[All]" allUniqueName="[PlayByPlay].[Play_At].[All]" dimensionUniqueName="[PlayByPlay]" displayFolder="" count="2" memberValueDatatype="130" unbalanced="0"/>
    <cacheHierarchy uniqueName="[PlayByPlay].[Play_AtYard]" caption="Play_AtYard" attribute="1" defaultMemberUniqueName="[PlayByPlay].[Play_AtYard].[All]" allUniqueName="[PlayByPlay].[Play_AtYard].[All]" dimensionUniqueName="[PlayByPlay]" displayFolder="" count="2" memberValueDatatype="20" unbalanced="0"/>
    <cacheHierarchy uniqueName="[PlayByPlay].[PlayClock]" caption="PlayClock" attribute="1" defaultMemberUniqueName="[PlayByPlay].[PlayClock].[All]" allUniqueName="[PlayByPlay].[PlayClock].[All]" dimensionUniqueName="[PlayByPlay]" displayFolder="" count="2" memberValueDatatype="130" unbalanced="0"/>
    <cacheHierarchy uniqueName="[PlayByPlay].[Player1]" caption="Player1" attribute="1" defaultMemberUniqueName="[PlayByPlay].[Player1].[All]" allUniqueName="[PlayByPlay].[Player1].[All]" dimensionUniqueName="[PlayByPlay]" displayFolder="" count="2" memberValueDatatype="130" unbalanced="0"/>
    <cacheHierarchy uniqueName="[PlayByPlay].[Player2]" caption="Player2" attribute="1" defaultMemberUniqueName="[PlayByPlay].[Player2].[All]" allUniqueName="[PlayByPlay].[Player2].[All]" dimensionUniqueName="[PlayByPlay]" displayFolder="" count="2" memberValueDatatype="130" unbalanced="0"/>
    <cacheHierarchy uniqueName="[PlayByPlay].[PlayNumber]" caption="PlayNumber" attribute="1" defaultMemberUniqueName="[PlayByPlay].[PlayNumber].[All]" allUniqueName="[PlayByPlay].[PlayNumber].[All]" dimensionUniqueName="[PlayByPlay]" displayFolder="" count="2" memberValueDatatype="20" unbalanced="0"/>
    <cacheHierarchy uniqueName="[PlayByPlay].[Playtime]" caption="Playtime" attribute="1" time="1" defaultMemberUniqueName="[PlayByPlay].[Playtime].[All]" allUniqueName="[PlayByPlay].[Playtime].[All]" dimensionUniqueName="[PlayByPlay]" displayFolder="" count="2"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2" memberValueDatatype="130" unbalanced="0"/>
    <cacheHierarchy uniqueName="[PlayByPlay].[PointsScored]" caption="PointsScored" attribute="1" defaultMemberUniqueName="[PlayByPlay].[PointsScored].[All]" allUniqueName="[PlayByPlay].[PointsScored].[All]" dimensionUniqueName="[PlayByPlay]" displayFolder="" count="2" memberValueDatatype="20" unbalanced="0"/>
    <cacheHierarchy uniqueName="[PlayByPlay].[Quarter]" caption="Quarter" attribute="1" defaultMemberUniqueName="[PlayByPlay].[Quarter].[All]" allUniqueName="[PlayByPlay].[Quarter].[All]" dimensionUniqueName="[PlayByPlay]" displayFolder="" count="2" memberValueDatatype="130" unbalanced="0"/>
    <cacheHierarchy uniqueName="[PlayByPlay].[QuarterNum]" caption="QuarterNum" attribute="1" defaultMemberUniqueName="[PlayByPlay].[QuarterNum].[All]" allUniqueName="[PlayByPlay].[QuarterNum].[All]" dimensionUniqueName="[PlayByPlay]" displayFolder="" count="2" memberValueDatatype="130" unbalanced="0"/>
    <cacheHierarchy uniqueName="[PlayByPlay].[Team]" caption="Team" attribute="1" defaultMemberUniqueName="[PlayByPlay].[Team].[All]" allUniqueName="[PlayByPlay].[Team].[All]" dimensionUniqueName="[PlayByPlay]" displayFolder="" count="2" memberValueDatatype="130" unbalanced="0"/>
    <cacheHierarchy uniqueName="[PlayByPlay].[TeamDrive]" caption="TeamDrive" attribute="1" defaultMemberUniqueName="[PlayByPlay].[TeamDrive].[All]" allUniqueName="[PlayByPlay].[TeamDrive].[All]" dimensionUniqueName="[PlayByPlay]" displayFolder="" count="2" memberValueDatatype="20" unbalanced="0"/>
    <cacheHierarchy uniqueName="[PlayByPlay].[Yards]" caption="Yards" attribute="1" defaultMemberUniqueName="[PlayByPlay].[Yards].[All]" allUniqueName="[PlayByPlay].[Yards].[All]" dimensionUniqueName="[PlayByPlay]" displayFolder="" count="2" memberValueDatatype="5" unbalanced="0"/>
    <cacheHierarchy uniqueName="[PlayByPlay].[YardsToGo]" caption="YardsToGo" attribute="1" defaultMemberUniqueName="[PlayByPlay].[YardsToGo].[All]" allUniqueName="[PlayByPlay].[YardsToGo].[All]" dimensionUniqueName="[PlayByPlay]" displayFolder="" count="2" memberValueDatatype="20" unbalanced="0"/>
    <cacheHierarchy uniqueName="[Player1].[#]" caption="#" attribute="1" defaultMemberUniqueName="[Player1].[#].[All]" allUniqueName="[Player1].[#].[All]" dimensionUniqueName="[Player1]" displayFolder="" count="2" memberValueDatatype="20" unbalanced="0"/>
    <cacheHierarchy uniqueName="[Player1].[Age]" caption="Age" attribute="1" defaultMemberUniqueName="[Player1].[Age].[All]" allUniqueName="[Player1].[Age].[All]" dimensionUniqueName="[Player1]" displayFolder="" count="2" memberValueDatatype="20" unbalanced="0"/>
    <cacheHierarchy uniqueName="[Player1].[College]" caption="College" attribute="1" defaultMemberUniqueName="[Player1].[College].[All]" allUniqueName="[Player1].[College].[All]" dimensionUniqueName="[Player1]" displayFolder="" count="2" memberValueDatatype="130" unbalanced="0"/>
    <cacheHierarchy uniqueName="[Player1].[Experience]" caption="Experience" attribute="1" defaultMemberUniqueName="[Player1].[Experience].[All]" allUniqueName="[Player1].[Experience].[All]" dimensionUniqueName="[Player1]" displayFolder="" count="2" memberValueDatatype="130" unbalanced="0"/>
    <cacheHierarchy uniqueName="[Player1].[FirstInitial]" caption="FirstInitial" attribute="1" defaultMemberUniqueName="[Player1].[FirstInitial].[All]" allUniqueName="[Player1].[FirstInitial].[All]" dimensionUniqueName="[Player1]" displayFolder="" count="2" memberValueDatatype="130" unbalanced="0"/>
    <cacheHierarchy uniqueName="[Player1].[FirstName]" caption="FirstName" attribute="1" defaultMemberUniqueName="[Player1].[FirstName].[All]" allUniqueName="[Player1].[FirstName].[All]" dimensionUniqueName="[Player1]" displayFolder="" count="2" memberValueDatatype="130" unbalanced="0"/>
    <cacheHierarchy uniqueName="[Player1].[Height]" caption="Height" attribute="1" defaultMemberUniqueName="[Player1].[Height].[All]" allUniqueName="[Player1].[Height].[All]" dimensionUniqueName="[Player1]" displayFolder="" count="2" memberValueDatatype="5" unbalanced="0"/>
    <cacheHierarchy uniqueName="[Player1].[HeightFeet]" caption="HeightFeet" attribute="1" defaultMemberUniqueName="[Player1].[HeightFeet].[All]" allUniqueName="[Player1].[HeightFeet].[All]" dimensionUniqueName="[Player1]" displayFolder="" count="2" memberValueDatatype="20" unbalanced="0"/>
    <cacheHierarchy uniqueName="[Player1].[HeightInches]" caption="HeightInches" attribute="1" defaultMemberUniqueName="[Player1].[HeightInches].[All]" allUniqueName="[Player1].[HeightInches].[All]" dimensionUniqueName="[Player1]" displayFolder="" count="2" memberValueDatatype="20" unbalanced="0"/>
    <cacheHierarchy uniqueName="[Player1].[HeightText]" caption="HeightText" attribute="1" defaultMemberUniqueName="[Player1].[HeightText].[All]" allUniqueName="[Player1].[HeightText].[All]" dimensionUniqueName="[Player1]" displayFolder="" count="2" memberValueDatatype="130" unbalanced="0"/>
    <cacheHierarchy uniqueName="[Player1].[LastName]" caption="LastName" attribute="1" defaultMemberUniqueName="[Player1].[LastName].[All]" allUniqueName="[Player1].[LastName].[All]" dimensionUniqueName="[Player1]" displayFolder="" count="2" memberValueDatatype="130" unbalanced="0"/>
    <cacheHierarchy uniqueName="[Player1].[Name]" caption="Name" attribute="1" defaultMemberUniqueName="[Player1].[Name].[All]" allUniqueName="[Player1].[Name].[All]" dimensionUniqueName="[Player1]" displayFolder="" count="2" memberValueDatatype="130" unbalanced="0"/>
    <cacheHierarchy uniqueName="[Player1].[NumberName]" caption="NumberName" attribute="1" defaultMemberUniqueName="[Player1].[NumberName].[All]" allUniqueName="[Player1].[NumberName].[All]" dimensionUniqueName="[Player1]" displayFolder="" count="2" memberValueDatatype="130" unbalanced="0"/>
    <cacheHierarchy uniqueName="[Player1].[Position]" caption="Position" attribute="1" defaultMemberUniqueName="[Player1].[Position].[All]" allUniqueName="[Player1].[Position].[All]" dimensionUniqueName="[Player1]" displayFolder="" count="2" memberValueDatatype="130" unbalanced="0"/>
    <cacheHierarchy uniqueName="[Player1].[Team]" caption="Team" attribute="1" defaultMemberUniqueName="[Player1].[Team].[All]" allUniqueName="[Player1].[Team].[All]" dimensionUniqueName="[Player1]" displayFolder="" count="2" memberValueDatatype="130" unbalanced="0"/>
    <cacheHierarchy uniqueName="[Player1].[Weight]" caption="Weight" attribute="1" defaultMemberUniqueName="[Player1].[Weight].[All]" allUniqueName="[Player1].[Weight].[All]" dimensionUniqueName="[Player1]" displayFolder="" count="2" memberValueDatatype="20" unbalanced="0"/>
    <cacheHierarchy uniqueName="[Player2].[#]" caption="#" attribute="1" defaultMemberUniqueName="[Player2].[#].[All]" allUniqueName="[Player2].[#].[All]" dimensionUniqueName="[Player2]" displayFolder="" count="2" memberValueDatatype="20" unbalanced="0"/>
    <cacheHierarchy uniqueName="[Player2].[Age]" caption="Age" attribute="1" defaultMemberUniqueName="[Player2].[Age].[All]" allUniqueName="[Player2].[Age].[All]" dimensionUniqueName="[Player2]" displayFolder="" count="2" memberValueDatatype="20" unbalanced="0"/>
    <cacheHierarchy uniqueName="[Player2].[College]" caption="College" attribute="1" defaultMemberUniqueName="[Player2].[College].[All]" allUniqueName="[Player2].[College].[All]" dimensionUniqueName="[Player2]" displayFolder="" count="2" memberValueDatatype="130" unbalanced="0"/>
    <cacheHierarchy uniqueName="[Player2].[Experience]" caption="Experience" attribute="1" defaultMemberUniqueName="[Player2].[Experience].[All]" allUniqueName="[Player2].[Experience].[All]" dimensionUniqueName="[Player2]" displayFolder="" count="2" memberValueDatatype="130" unbalanced="0"/>
    <cacheHierarchy uniqueName="[Player2].[FirstInitial]" caption="FirstInitial" attribute="1" defaultMemberUniqueName="[Player2].[FirstInitial].[All]" allUniqueName="[Player2].[FirstInitial].[All]" dimensionUniqueName="[Player2]" displayFolder="" count="2" memberValueDatatype="130" unbalanced="0"/>
    <cacheHierarchy uniqueName="[Player2].[FirstName]" caption="FirstName" attribute="1" defaultMemberUniqueName="[Player2].[FirstName].[All]" allUniqueName="[Player2].[FirstName].[All]" dimensionUniqueName="[Player2]" displayFolder="" count="2" memberValueDatatype="130" unbalanced="0"/>
    <cacheHierarchy uniqueName="[Player2].[Height]" caption="Height" attribute="1" defaultMemberUniqueName="[Player2].[Height].[All]" allUniqueName="[Player2].[Height].[All]" dimensionUniqueName="[Player2]" displayFolder="" count="2" memberValueDatatype="5" unbalanced="0"/>
    <cacheHierarchy uniqueName="[Player2].[HeightFeet]" caption="HeightFeet" attribute="1" defaultMemberUniqueName="[Player2].[HeightFeet].[All]" allUniqueName="[Player2].[HeightFeet].[All]" dimensionUniqueName="[Player2]" displayFolder="" count="2" memberValueDatatype="20" unbalanced="0"/>
    <cacheHierarchy uniqueName="[Player2].[HeightInches]" caption="HeightInches" attribute="1" defaultMemberUniqueName="[Player2].[HeightInches].[All]" allUniqueName="[Player2].[HeightInches].[All]" dimensionUniqueName="[Player2]" displayFolder="" count="2" memberValueDatatype="20" unbalanced="0"/>
    <cacheHierarchy uniqueName="[Player2].[HeightText]" caption="HeightText" attribute="1" defaultMemberUniqueName="[Player2].[HeightText].[All]" allUniqueName="[Player2].[HeightText].[All]" dimensionUniqueName="[Player2]" displayFolder="" count="2" memberValueDatatype="130" unbalanced="0"/>
    <cacheHierarchy uniqueName="[Player2].[LastName]" caption="LastName" attribute="1" defaultMemberUniqueName="[Player2].[LastName].[All]" allUniqueName="[Player2].[LastName].[All]" dimensionUniqueName="[Player2]" displayFolder="" count="2" memberValueDatatype="130" unbalanced="0"/>
    <cacheHierarchy uniqueName="[Player2].[Name]" caption="Name" attribute="1" defaultMemberUniqueName="[Player2].[Name].[All]" allUniqueName="[Player2].[Name].[All]" dimensionUniqueName="[Player2]" displayFolder="" count="2" memberValueDatatype="130" unbalanced="0"/>
    <cacheHierarchy uniqueName="[Player2].[NumberName]" caption="NumberName" attribute="1" defaultMemberUniqueName="[Player2].[NumberName].[All]" allUniqueName="[Player2].[NumberName].[All]" dimensionUniqueName="[Player2]" displayFolder="" count="2" memberValueDatatype="130" unbalanced="0">
      <fieldsUsage count="2">
        <fieldUsage x="-1"/>
        <fieldUsage x="3"/>
      </fieldsUsage>
    </cacheHierarchy>
    <cacheHierarchy uniqueName="[Player2].[Position]" caption="Position" attribute="1" defaultMemberUniqueName="[Player2].[Position].[All]" allUniqueName="[Player2].[Position].[All]" dimensionUniqueName="[Player2]" displayFolder="" count="2" memberValueDatatype="130" unbalanced="0">
      <fieldsUsage count="2">
        <fieldUsage x="-1"/>
        <fieldUsage x="4"/>
      </fieldsUsage>
    </cacheHierarchy>
    <cacheHierarchy uniqueName="[Player2].[Team]" caption="Team" attribute="1" defaultMemberUniqueName="[Player2].[Team].[All]" allUniqueName="[Player2].[Team].[All]" dimensionUniqueName="[Player2]" displayFolder="" count="2" memberValueDatatype="130" unbalanced="0">
      <fieldsUsage count="2">
        <fieldUsage x="-1"/>
        <fieldUsage x="5"/>
      </fieldsUsage>
    </cacheHierarchy>
    <cacheHierarchy uniqueName="[Player2].[Weight]" caption="Weight" attribute="1" defaultMemberUniqueName="[Player2].[Weight].[All]" allUniqueName="[Player2].[Weight].[All]" dimensionUniqueName="[Player2]" displayFolder="" count="2" memberValueDatatype="20" unbalanced="0">
      <fieldsUsage count="2">
        <fieldUsage x="-1"/>
        <fieldUsage x="0"/>
      </fieldsUsage>
    </cacheHierarchy>
    <cacheHierarchy uniqueName="[PlayByPlay].[FieldPositionOneWay]" caption="FieldPositionOneWay" attribute="1" defaultMemberUniqueName="[PlayByPlay].[FieldPositionOneWay].[All]" allUniqueName="[PlayByPlay].[FieldPositionOneWay].[All]" dimensionUniqueName="[PlayByPlay]" displayFolder="" count="2" memberValueDatatype="20" unbalanced="0" hidden="1"/>
    <cacheHierarchy uniqueName="[PlayByPlay].[Play#1#1]" caption="Play#1#1" attribute="1" defaultMemberUniqueName="[PlayByPlay].[Play#1#1].[All]" allUniqueName="[PlayByPlay].[Play#1#1].[All]" dimensionUniqueName="[PlayByPlay]" displayFolder="" count="2" memberValueDatatype="130" unbalanced="0" hidden="1"/>
    <cacheHierarchy uniqueName="[PlayByPlay].[Player1#1]" caption="Player1#1" attribute="1" defaultMemberUniqueName="[PlayByPlay].[Player1#1].[All]" allUniqueName="[PlayByPlay].[Player1#1].[All]" dimensionUniqueName="[PlayByPlay]" displayFolder="" count="2" memberValueDatatype="5" unbalanced="0" hidden="1"/>
    <cacheHierarchy uniqueName="[PlayByPlay].[Player1#2]" caption="Player1#2" attribute="1" defaultMemberUniqueName="[PlayByPlay].[Player1#2].[All]" allUniqueName="[PlayByPlay].[Player1#2].[All]" dimensionUniqueName="[PlayByPlay]" displayFolder="" count="2" memberValueDatatype="130" unbalanced="0" hidden="1"/>
    <cacheHierarchy uniqueName="[PlayByPlay].[Player2#1]" caption="Player2#1" attribute="1" defaultMemberUniqueName="[PlayByPlay].[Player2#1].[All]" allUniqueName="[PlayByPlay].[Player2#1].[All]" dimensionUniqueName="[PlayByPlay]" displayFolder="" count="2" memberValueDatatype="5" unbalanced="0" hidden="1"/>
    <cacheHierarchy uniqueName="[PlayByPlay].[Player2#2]" caption="Player2#2" attribute="1" defaultMemberUniqueName="[PlayByPlay].[Player2#2].[All]" allUniqueName="[PlayByPlay].[Player2#2].[All]" dimensionUniqueName="[PlayByPlay]" displayFolder="" count="2" memberValueDatatype="130" unbalanced="0" hidden="1"/>
    <cacheHierarchy uniqueName="[PlayByPlay].[QuarterOrig]" caption="QuarterOrig" attribute="1" defaultMemberUniqueName="[PlayByPlay].[QuarterOrig].[All]" allUniqueName="[PlayByPlay].[QuarterOrig].[All]" dimensionUniqueName="[PlayByPlay]" displayFolder="" count="2" memberValueDatatype="130" unbalanced="0" hidden="1"/>
    <cacheHierarchy uniqueName="[PlayByPlay].[QuarterSort]" caption="QuarterSort" attribute="1" defaultMemberUniqueName="[PlayByPlay].[QuarterSort].[All]" allUniqueName="[PlayByPlay].[QuarterSort].[All]" dimensionUniqueName="[PlayByPlay]" displayFolder="" count="2"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oneField="1">
      <fieldsUsage count="1">
        <fieldUsage x="1"/>
      </fieldsUsage>
    </cacheHierarchy>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Avi" refreshedDate="42025.947748148152"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0" memberValueDatatype="130" unbalanced="0"/>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0" memberValueDatatype="130" unbalanced="0"/>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2"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vi" refreshedDate="42025.94385787037"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3">
        <s v="1st Down"/>
        <s v="2nd Down"/>
        <s v="3rd Down"/>
      </sharedItems>
    </cacheField>
    <cacheField name="[PlayByPlay].[PlayType].[PlayType]" caption="PlayType" numFmtId="0" hierarchy="13" level="1">
      <sharedItems count="1">
        <s v="Pass"/>
      </sharedItems>
    </cacheField>
    <cacheField name="[Measures].[PctPassComplete]" caption="PctPassComplete" numFmtId="0" hierarchy="69"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oneField="1">
      <fieldsUsage count="1">
        <fieldUsage x="3"/>
      </fieldsUsage>
    </cacheHierarchy>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vi" refreshedDate="42025.943860648149"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2">
        <s v="Pass"/>
        <s v="Run"/>
      </sharedItems>
    </cacheField>
    <cacheField name="[Measures].[Plays]" caption="Plays" numFmtId="0" hierarchy="65" level="32767"/>
    <cacheField name="[PlayByPlay].[Quarter].[Quarter]" caption="Quarter" numFmtId="0" hierarchy="16" level="1">
      <sharedItems count="5">
        <s v="1st Quarter"/>
        <s v="2nd Quarter"/>
        <s v="3rd Quarter"/>
        <s v="4th Quarter"/>
        <s v="Overtime"/>
      </sharedItems>
    </cacheField>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3"/>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oneField="1">
      <fieldsUsage count="1">
        <fieldUsage x="2"/>
      </fieldsUsage>
    </cacheHierarchy>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Avi" refreshedDate="42025.94386446759"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3">
        <s v="1st Down"/>
        <s v="2nd Down"/>
        <s v="3rd Down"/>
      </sharedItems>
    </cacheField>
    <cacheField name="[PlayByPlay].[PlayType].[PlayType]" caption="PlayType" numFmtId="0" hierarchy="13" level="1">
      <sharedItems count="2">
        <s v="Pass"/>
        <s v="Run"/>
      </sharedItems>
    </cacheField>
    <cacheField name="[Measures].[AvgYardsToGo]" caption="AvgYardsToGo" numFmtId="0" hierarchy="66"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oneField="1">
      <fieldsUsage count="1">
        <fieldUsage x="3"/>
      </fieldsUsage>
    </cacheHierarchy>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Avi" refreshedDate="42025.943868634262"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4">
        <s v="1st Down"/>
        <s v="2nd Down"/>
        <s v="3rd Down"/>
        <s v="4th Down"/>
      </sharedItems>
    </cacheField>
    <cacheField name="[PlayByPlay].[PlayType].[PlayType]" caption="PlayType" numFmtId="0" hierarchy="13" level="1">
      <sharedItems count="1">
        <s v="Pass"/>
      </sharedItems>
    </cacheField>
    <cacheField name="[Measures].[PctPassComplete]" caption="PctPassComplete" numFmtId="0" hierarchy="69"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oneField="1">
      <fieldsUsage count="1">
        <fieldUsage x="3"/>
      </fieldsUsage>
    </cacheHierarchy>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Avi" refreshedDate="42025.943871412041"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PlayType].[PlayType]" caption="PlayType" numFmtId="0" hierarchy="13" level="1">
      <sharedItems count="2">
        <s v="Pass"/>
        <s v="Run"/>
      </sharedItems>
    </cacheField>
    <cacheField name="[Measures].[Total Yards]" caption="Total Yards" numFmtId="0" hierarchy="63" level="32767"/>
    <cacheField name="[PlayByPlay].[Quarter].[Quarter]" caption="Quarter" numFmtId="0" hierarchy="16" level="1">
      <sharedItems count="4">
        <s v="1st Quarter"/>
        <s v="2nd Quarter"/>
        <s v="3rd Quarter"/>
        <s v="4th Quarter"/>
      </sharedItems>
    </cacheField>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0" memberValueDatatype="130" unbalanced="0"/>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1"/>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2" memberValueDatatype="130" unbalanced="0">
      <fieldsUsage count="2">
        <fieldUsage x="-1"/>
        <fieldUsage x="3"/>
      </fieldsUsage>
    </cacheHierarchy>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oneField="1">
      <fieldsUsage count="1">
        <fieldUsage x="2"/>
      </fieldsUsage>
    </cacheHierarchy>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Avi" refreshedDate="42025.943876041667" createdVersion="5" refreshedVersion="5" minRefreshableVersion="3" recordCount="0" supportSubquery="1" supportAdvancedDrill="1">
  <cacheSource type="external" connectionId="4"/>
  <cacheFields count="4">
    <cacheField name="[PlayByPlay].[Team].[Team]" caption="Team" numFmtId="0" hierarchy="18" level="1">
      <sharedItems containsSemiMixedTypes="0" containsNonDate="0" containsString="0"/>
    </cacheField>
    <cacheField name="[PlayByPlay].[Down].[Down]" caption="Down" numFmtId="0" hierarchy="1" level="1">
      <sharedItems count="4">
        <s v="1st Down"/>
        <s v="2nd Down"/>
        <s v="3rd Down"/>
        <s v="4th Down"/>
      </sharedItems>
    </cacheField>
    <cacheField name="[PlayByPlay].[PlayType].[PlayType]" caption="PlayType" numFmtId="0" hierarchy="13" level="1">
      <sharedItems count="2">
        <s v="Pass"/>
        <s v="Run"/>
      </sharedItems>
    </cacheField>
    <cacheField name="[Measures].[AvgYardsToGo]" caption="AvgYardsToGo" numFmtId="0" hierarchy="66" level="32767"/>
  </cacheFields>
  <cacheHierarchies count="81">
    <cacheHierarchy uniqueName="[PlayByPlay].[BigPlay]" caption="BigPlay" attribute="1" defaultMemberUniqueName="[PlayByPlay].[BigPlay].[All]" allUniqueName="[PlayByPlay].[BigPlay].[All]" dimensionUniqueName="[PlayByPlay]" displayFolder="" count="0" memberValueDatatype="130" unbalanced="0"/>
    <cacheHierarchy uniqueName="[PlayByPlay].[Down]" caption="Down" attribute="1" defaultMemberUniqueName="[PlayByPlay].[Down].[All]" allUniqueName="[PlayByPlay].[Down].[All]" dimensionUniqueName="[PlayByPlay]" displayFolder="" count="2" memberValueDatatype="130" unbalanced="0">
      <fieldsUsage count="2">
        <fieldUsage x="-1"/>
        <fieldUsage x="1"/>
      </fieldsUsage>
    </cacheHierarchy>
    <cacheHierarchy uniqueName="[PlayByPlay].[FieldPosition]" caption="FieldPosition" attribute="1" defaultMemberUniqueName="[PlayByPlay].[FieldPosition].[All]" allUniqueName="[PlayByPlay].[FieldPosition].[All]" dimensionUniqueName="[PlayByPlay]" displayFolder="" count="0" memberValueDatatype="20" unbalanced="0"/>
    <cacheHierarchy uniqueName="[PlayByPlay].[GameDrive]" caption="GameDrive" attribute="1" defaultMemberUniqueName="[PlayByPlay].[GameDrive].[All]" allUniqueName="[PlayByPlay].[GameDrive].[All]" dimensionUniqueName="[PlayByPlay]" displayFolder="" count="0" memberValueDatatype="20" unbalanced="0"/>
    <cacheHierarchy uniqueName="[PlayByPlay].[Penalty]" caption="Penalty" attribute="1" defaultMemberUniqueName="[PlayByPlay].[Penalty].[All]" allUniqueName="[PlayByPlay].[Penalty].[All]" dimensionUniqueName="[PlayByPlay]" displayFolder="" count="0" memberValueDatatype="130" unbalanced="0"/>
    <cacheHierarchy uniqueName="[PlayByPlay].[Play Description]" caption="Play Description" attribute="1" defaultMemberUniqueName="[PlayByPlay].[Play Description].[All]" allUniqueName="[PlayByPlay].[Play Description].[All]" dimensionUniqueName="[PlayByPlay]" displayFolder="" count="0" memberValueDatatype="130" unbalanced="0"/>
    <cacheHierarchy uniqueName="[PlayByPlay].[Play_At]" caption="Play_At" attribute="1" defaultMemberUniqueName="[PlayByPlay].[Play_At].[All]" allUniqueName="[PlayByPlay].[Play_At].[All]" dimensionUniqueName="[PlayByPlay]" displayFolder="" count="0" memberValueDatatype="130" unbalanced="0"/>
    <cacheHierarchy uniqueName="[PlayByPlay].[Play_AtYard]" caption="Play_AtYard" attribute="1" defaultMemberUniqueName="[PlayByPlay].[Play_AtYard].[All]" allUniqueName="[PlayByPlay].[Play_AtYard].[All]" dimensionUniqueName="[PlayByPlay]" displayFolder="" count="0" memberValueDatatype="20" unbalanced="0"/>
    <cacheHierarchy uniqueName="[PlayByPlay].[PlayClock]" caption="PlayClock" attribute="1" defaultMemberUniqueName="[PlayByPlay].[PlayClock].[All]" allUniqueName="[PlayByPlay].[PlayClock].[All]" dimensionUniqueName="[PlayByPlay]" displayFolder="" count="0" memberValueDatatype="130" unbalanced="0"/>
    <cacheHierarchy uniqueName="[PlayByPlay].[Player1]" caption="Player1" attribute="1" defaultMemberUniqueName="[PlayByPlay].[Player1].[All]" allUniqueName="[PlayByPlay].[Player1].[All]" dimensionUniqueName="[PlayByPlay]" displayFolder="" count="0" memberValueDatatype="130" unbalanced="0"/>
    <cacheHierarchy uniqueName="[PlayByPlay].[Player2]" caption="Player2" attribute="1" defaultMemberUniqueName="[PlayByPlay].[Player2].[All]" allUniqueName="[PlayByPlay].[Player2].[All]" dimensionUniqueName="[PlayByPlay]" displayFolder="" count="0" memberValueDatatype="130" unbalanced="0"/>
    <cacheHierarchy uniqueName="[PlayByPlay].[PlayNumber]" caption="PlayNumber" attribute="1" defaultMemberUniqueName="[PlayByPlay].[PlayNumber].[All]" allUniqueName="[PlayByPlay].[PlayNumber].[All]" dimensionUniqueName="[PlayByPlay]" displayFolder="" count="0" memberValueDatatype="20" unbalanced="0"/>
    <cacheHierarchy uniqueName="[PlayByPlay].[Playtime]" caption="Playtime" attribute="1" time="1" defaultMemberUniqueName="[PlayByPlay].[Playtime].[All]" allUniqueName="[PlayByPlay].[Playtime].[All]" dimensionUniqueName="[PlayByPlay]" displayFolder="" count="0" memberValueDatatype="7" unbalanced="0"/>
    <cacheHierarchy uniqueName="[PlayByPlay].[PlayType]" caption="PlayType" attribute="1" defaultMemberUniqueName="[PlayByPlay].[PlayType].[All]" allUniqueName="[PlayByPlay].[PlayType].[All]" dimensionUniqueName="[PlayByPlay]" displayFolder="" count="2" memberValueDatatype="130" unbalanced="0">
      <fieldsUsage count="2">
        <fieldUsage x="-1"/>
        <fieldUsage x="2"/>
      </fieldsUsage>
    </cacheHierarchy>
    <cacheHierarchy uniqueName="[PlayByPlay].[PlayTypeDetail]" caption="PlayTypeDetail" attribute="1" defaultMemberUniqueName="[PlayByPlay].[PlayTypeDetail].[All]" allUniqueName="[PlayByPlay].[PlayTypeDetail].[All]" dimensionUniqueName="[PlayByPlay]" displayFolder="" count="0" memberValueDatatype="130" unbalanced="0"/>
    <cacheHierarchy uniqueName="[PlayByPlay].[PointsScored]" caption="PointsScored" attribute="1" defaultMemberUniqueName="[PlayByPlay].[PointsScored].[All]" allUniqueName="[PlayByPlay].[PointsScored].[All]" dimensionUniqueName="[PlayByPlay]" displayFolder="" count="0" memberValueDatatype="20" unbalanced="0"/>
    <cacheHierarchy uniqueName="[PlayByPlay].[Quarter]" caption="Quarter" attribute="1" defaultMemberUniqueName="[PlayByPlay].[Quarter].[All]" allUniqueName="[PlayByPlay].[Quarter].[All]" dimensionUniqueName="[PlayByPlay]" displayFolder="" count="0" memberValueDatatype="130" unbalanced="0"/>
    <cacheHierarchy uniqueName="[PlayByPlay].[QuarterNum]" caption="QuarterNum" attribute="1" defaultMemberUniqueName="[PlayByPlay].[QuarterNum].[All]" allUniqueName="[PlayByPlay].[QuarterNum].[All]" dimensionUniqueName="[PlayByPlay]" displayFolder="" count="0" memberValueDatatype="130" unbalanced="0"/>
    <cacheHierarchy uniqueName="[PlayByPlay].[Team]" caption="Team" attribute="1" defaultMemberUniqueName="[PlayByPlay].[Team].[All]" allUniqueName="[PlayByPlay].[Team].[All]" dimensionUniqueName="[PlayByPlay]" displayFolder="" count="2" memberValueDatatype="130" unbalanced="0">
      <fieldsUsage count="2">
        <fieldUsage x="-1"/>
        <fieldUsage x="0"/>
      </fieldsUsage>
    </cacheHierarchy>
    <cacheHierarchy uniqueName="[PlayByPlay].[TeamDrive]" caption="TeamDrive" attribute="1" defaultMemberUniqueName="[PlayByPlay].[TeamDrive].[All]" allUniqueName="[PlayByPlay].[TeamDrive].[All]" dimensionUniqueName="[PlayByPlay]" displayFolder="" count="0" memberValueDatatype="20" unbalanced="0"/>
    <cacheHierarchy uniqueName="[PlayByPlay].[Yards]" caption="Yards" attribute="1" defaultMemberUniqueName="[PlayByPlay].[Yards].[All]" allUniqueName="[PlayByPlay].[Yards].[All]" dimensionUniqueName="[PlayByPlay]" displayFolder="" count="0" memberValueDatatype="5" unbalanced="0"/>
    <cacheHierarchy uniqueName="[PlayByPlay].[YardsToGo]" caption="YardsToGo" attribute="1" defaultMemberUniqueName="[PlayByPlay].[YardsToGo].[All]" allUniqueName="[PlayByPlay].[YardsToGo].[All]" dimensionUniqueName="[PlayByPlay]" displayFolder="" count="0" memberValueDatatype="20" unbalanced="0"/>
    <cacheHierarchy uniqueName="[Player1].[#]" caption="#" attribute="1" defaultMemberUniqueName="[Player1].[#].[All]" allUniqueName="[Player1].[#].[All]" dimensionUniqueName="[Player1]" displayFolder="" count="0" memberValueDatatype="20" unbalanced="0"/>
    <cacheHierarchy uniqueName="[Player1].[Age]" caption="Age" attribute="1" defaultMemberUniqueName="[Player1].[Age].[All]" allUniqueName="[Player1].[Age].[All]" dimensionUniqueName="[Player1]" displayFolder="" count="0" memberValueDatatype="20" unbalanced="0"/>
    <cacheHierarchy uniqueName="[Player1].[College]" caption="College" attribute="1" defaultMemberUniqueName="[Player1].[College].[All]" allUniqueName="[Player1].[College].[All]" dimensionUniqueName="[Player1]" displayFolder="" count="0" memberValueDatatype="130" unbalanced="0"/>
    <cacheHierarchy uniqueName="[Player1].[Experience]" caption="Experience" attribute="1" defaultMemberUniqueName="[Player1].[Experience].[All]" allUniqueName="[Player1].[Experience].[All]" dimensionUniqueName="[Player1]" displayFolder="" count="0" memberValueDatatype="130" unbalanced="0"/>
    <cacheHierarchy uniqueName="[Player1].[FirstInitial]" caption="FirstInitial" attribute="1" defaultMemberUniqueName="[Player1].[FirstInitial].[All]" allUniqueName="[Player1].[FirstInitial].[All]" dimensionUniqueName="[Player1]" displayFolder="" count="0" memberValueDatatype="130" unbalanced="0"/>
    <cacheHierarchy uniqueName="[Player1].[FirstName]" caption="FirstName" attribute="1" defaultMemberUniqueName="[Player1].[FirstName].[All]" allUniqueName="[Player1].[FirstName].[All]" dimensionUniqueName="[Player1]" displayFolder="" count="0" memberValueDatatype="130" unbalanced="0"/>
    <cacheHierarchy uniqueName="[Player1].[Height]" caption="Height" attribute="1" defaultMemberUniqueName="[Player1].[Height].[All]" allUniqueName="[Player1].[Height].[All]" dimensionUniqueName="[Player1]" displayFolder="" count="0" memberValueDatatype="5" unbalanced="0"/>
    <cacheHierarchy uniqueName="[Player1].[HeightFeet]" caption="HeightFeet" attribute="1" defaultMemberUniqueName="[Player1].[HeightFeet].[All]" allUniqueName="[Player1].[HeightFeet].[All]" dimensionUniqueName="[Player1]" displayFolder="" count="0" memberValueDatatype="20" unbalanced="0"/>
    <cacheHierarchy uniqueName="[Player1].[HeightInches]" caption="HeightInches" attribute="1" defaultMemberUniqueName="[Player1].[HeightInches].[All]" allUniqueName="[Player1].[HeightInches].[All]" dimensionUniqueName="[Player1]" displayFolder="" count="0" memberValueDatatype="20" unbalanced="0"/>
    <cacheHierarchy uniqueName="[Player1].[HeightText]" caption="HeightText" attribute="1" defaultMemberUniqueName="[Player1].[HeightText].[All]" allUniqueName="[Player1].[HeightText].[All]" dimensionUniqueName="[Player1]" displayFolder="" count="0" memberValueDatatype="130" unbalanced="0"/>
    <cacheHierarchy uniqueName="[Player1].[LastName]" caption="LastName" attribute="1" defaultMemberUniqueName="[Player1].[LastName].[All]" allUniqueName="[Player1].[LastName].[All]" dimensionUniqueName="[Player1]" displayFolder="" count="0" memberValueDatatype="130" unbalanced="0"/>
    <cacheHierarchy uniqueName="[Player1].[Name]" caption="Name" attribute="1" defaultMemberUniqueName="[Player1].[Name].[All]" allUniqueName="[Player1].[Name].[All]" dimensionUniqueName="[Player1]" displayFolder="" count="0" memberValueDatatype="130" unbalanced="0"/>
    <cacheHierarchy uniqueName="[Player1].[NumberName]" caption="NumberName" attribute="1" defaultMemberUniqueName="[Player1].[NumberName].[All]" allUniqueName="[Player1].[NumberName].[All]" dimensionUniqueName="[Player1]" displayFolder="" count="0" memberValueDatatype="130" unbalanced="0"/>
    <cacheHierarchy uniqueName="[Player1].[Position]" caption="Position" attribute="1" defaultMemberUniqueName="[Player1].[Position].[All]" allUniqueName="[Player1].[Position].[All]" dimensionUniqueName="[Player1]" displayFolder="" count="0" memberValueDatatype="130" unbalanced="0"/>
    <cacheHierarchy uniqueName="[Player1].[Team]" caption="Team" attribute="1" defaultMemberUniqueName="[Player1].[Team].[All]" allUniqueName="[Player1].[Team].[All]" dimensionUniqueName="[Player1]" displayFolder="" count="0" memberValueDatatype="130" unbalanced="0"/>
    <cacheHierarchy uniqueName="[Player1].[Weight]" caption="Weight" attribute="1" defaultMemberUniqueName="[Player1].[Weight].[All]" allUniqueName="[Player1].[Weight].[All]" dimensionUniqueName="[Player1]" displayFolder="" count="0" memberValueDatatype="20" unbalanced="0"/>
    <cacheHierarchy uniqueName="[Player2].[#]" caption="#" attribute="1" defaultMemberUniqueName="[Player2].[#].[All]" allUniqueName="[Player2].[#].[All]" dimensionUniqueName="[Player2]" displayFolder="" count="0" memberValueDatatype="20" unbalanced="0"/>
    <cacheHierarchy uniqueName="[Player2].[Age]" caption="Age" attribute="1" defaultMemberUniqueName="[Player2].[Age].[All]" allUniqueName="[Player2].[Age].[All]" dimensionUniqueName="[Player2]" displayFolder="" count="0" memberValueDatatype="20" unbalanced="0"/>
    <cacheHierarchy uniqueName="[Player2].[College]" caption="College" attribute="1" defaultMemberUniqueName="[Player2].[College].[All]" allUniqueName="[Player2].[College].[All]" dimensionUniqueName="[Player2]" displayFolder="" count="0" memberValueDatatype="130" unbalanced="0"/>
    <cacheHierarchy uniqueName="[Player2].[Experience]" caption="Experience" attribute="1" defaultMemberUniqueName="[Player2].[Experience].[All]" allUniqueName="[Player2].[Experience].[All]" dimensionUniqueName="[Player2]" displayFolder="" count="0" memberValueDatatype="130" unbalanced="0"/>
    <cacheHierarchy uniqueName="[Player2].[FirstInitial]" caption="FirstInitial" attribute="1" defaultMemberUniqueName="[Player2].[FirstInitial].[All]" allUniqueName="[Player2].[FirstInitial].[All]" dimensionUniqueName="[Player2]" displayFolder="" count="0" memberValueDatatype="130" unbalanced="0"/>
    <cacheHierarchy uniqueName="[Player2].[FirstName]" caption="FirstName" attribute="1" defaultMemberUniqueName="[Player2].[FirstName].[All]" allUniqueName="[Player2].[FirstName].[All]" dimensionUniqueName="[Player2]" displayFolder="" count="0" memberValueDatatype="130" unbalanced="0"/>
    <cacheHierarchy uniqueName="[Player2].[Height]" caption="Height" attribute="1" defaultMemberUniqueName="[Player2].[Height].[All]" allUniqueName="[Player2].[Height].[All]" dimensionUniqueName="[Player2]" displayFolder="" count="0" memberValueDatatype="5" unbalanced="0"/>
    <cacheHierarchy uniqueName="[Player2].[HeightFeet]" caption="HeightFeet" attribute="1" defaultMemberUniqueName="[Player2].[HeightFeet].[All]" allUniqueName="[Player2].[HeightFeet].[All]" dimensionUniqueName="[Player2]" displayFolder="" count="0" memberValueDatatype="20" unbalanced="0"/>
    <cacheHierarchy uniqueName="[Player2].[HeightInches]" caption="HeightInches" attribute="1" defaultMemberUniqueName="[Player2].[HeightInches].[All]" allUniqueName="[Player2].[HeightInches].[All]" dimensionUniqueName="[Player2]" displayFolder="" count="0" memberValueDatatype="20" unbalanced="0"/>
    <cacheHierarchy uniqueName="[Player2].[HeightText]" caption="HeightText" attribute="1" defaultMemberUniqueName="[Player2].[HeightText].[All]" allUniqueName="[Player2].[HeightText].[All]" dimensionUniqueName="[Player2]" displayFolder="" count="0" memberValueDatatype="130" unbalanced="0"/>
    <cacheHierarchy uniqueName="[Player2].[LastName]" caption="LastName" attribute="1" defaultMemberUniqueName="[Player2].[LastName].[All]" allUniqueName="[Player2].[LastName].[All]" dimensionUniqueName="[Player2]" displayFolder="" count="0" memberValueDatatype="130" unbalanced="0"/>
    <cacheHierarchy uniqueName="[Player2].[Name]" caption="Name" attribute="1" defaultMemberUniqueName="[Player2].[Name].[All]" allUniqueName="[Player2].[Name].[All]" dimensionUniqueName="[Player2]" displayFolder="" count="0" memberValueDatatype="130" unbalanced="0"/>
    <cacheHierarchy uniqueName="[Player2].[NumberName]" caption="NumberName" attribute="1" defaultMemberUniqueName="[Player2].[NumberName].[All]" allUniqueName="[Player2].[NumberName].[All]" dimensionUniqueName="[Player2]" displayFolder="" count="0" memberValueDatatype="130" unbalanced="0"/>
    <cacheHierarchy uniqueName="[Player2].[Position]" caption="Position" attribute="1" defaultMemberUniqueName="[Player2].[Position].[All]" allUniqueName="[Player2].[Position].[All]" dimensionUniqueName="[Player2]" displayFolder="" count="0" memberValueDatatype="130" unbalanced="0"/>
    <cacheHierarchy uniqueName="[Player2].[Team]" caption="Team" attribute="1" defaultMemberUniqueName="[Player2].[Team].[All]" allUniqueName="[Player2].[Team].[All]" dimensionUniqueName="[Player2]" displayFolder="" count="0" memberValueDatatype="130" unbalanced="0"/>
    <cacheHierarchy uniqueName="[Player2].[Weight]" caption="Weight" attribute="1" defaultMemberUniqueName="[Player2].[Weight].[All]" allUniqueName="[Player2].[Weight].[All]" dimensionUniqueName="[Player2]" displayFolder="" count="0" memberValueDatatype="20" unbalanced="0"/>
    <cacheHierarchy uniqueName="[PlayByPlay].[FieldPositionOneWay]" caption="FieldPositionOneWay" attribute="1" defaultMemberUniqueName="[PlayByPlay].[FieldPositionOneWay].[All]" allUniqueName="[PlayByPlay].[FieldPositionOneWay].[All]" dimensionUniqueName="[PlayByPlay]" displayFolder="" count="0" memberValueDatatype="20" unbalanced="0" hidden="1"/>
    <cacheHierarchy uniqueName="[PlayByPlay].[Play#1#1]" caption="Play#1#1" attribute="1" defaultMemberUniqueName="[PlayByPlay].[Play#1#1].[All]" allUniqueName="[PlayByPlay].[Play#1#1].[All]" dimensionUniqueName="[PlayByPlay]" displayFolder="" count="0" memberValueDatatype="130" unbalanced="0" hidden="1"/>
    <cacheHierarchy uniqueName="[PlayByPlay].[Player1#1]" caption="Player1#1" attribute="1" defaultMemberUniqueName="[PlayByPlay].[Player1#1].[All]" allUniqueName="[PlayByPlay].[Player1#1].[All]" dimensionUniqueName="[PlayByPlay]" displayFolder="" count="0" memberValueDatatype="5" unbalanced="0" hidden="1"/>
    <cacheHierarchy uniqueName="[PlayByPlay].[Player1#2]" caption="Player1#2" attribute="1" defaultMemberUniqueName="[PlayByPlay].[Player1#2].[All]" allUniqueName="[PlayByPlay].[Player1#2].[All]" dimensionUniqueName="[PlayByPlay]" displayFolder="" count="0" memberValueDatatype="130" unbalanced="0" hidden="1"/>
    <cacheHierarchy uniqueName="[PlayByPlay].[Player2#1]" caption="Player2#1" attribute="1" defaultMemberUniqueName="[PlayByPlay].[Player2#1].[All]" allUniqueName="[PlayByPlay].[Player2#1].[All]" dimensionUniqueName="[PlayByPlay]" displayFolder="" count="0" memberValueDatatype="5" unbalanced="0" hidden="1"/>
    <cacheHierarchy uniqueName="[PlayByPlay].[Player2#2]" caption="Player2#2" attribute="1" defaultMemberUniqueName="[PlayByPlay].[Player2#2].[All]" allUniqueName="[PlayByPlay].[Player2#2].[All]" dimensionUniqueName="[PlayByPlay]" displayFolder="" count="0" memberValueDatatype="130" unbalanced="0" hidden="1"/>
    <cacheHierarchy uniqueName="[PlayByPlay].[QuarterOrig]" caption="QuarterOrig" attribute="1" defaultMemberUniqueName="[PlayByPlay].[QuarterOrig].[All]" allUniqueName="[PlayByPlay].[QuarterOrig].[All]" dimensionUniqueName="[PlayByPlay]" displayFolder="" count="0" memberValueDatatype="130" unbalanced="0" hidden="1"/>
    <cacheHierarchy uniqueName="[PlayByPlay].[QuarterSort]" caption="QuarterSort" attribute="1" defaultMemberUniqueName="[PlayByPlay].[QuarterSort].[All]" allUniqueName="[PlayByPlay].[QuarterSort].[All]" dimensionUniqueName="[PlayByPlay]" displayFolder="" count="0" memberValueDatatype="5" unbalanced="0" hidden="1"/>
    <cacheHierarchy uniqueName="[Measures].[Sum of Weight]" caption="Sum of Weight" measure="1" displayFolder="" measureGroup="Player2" count="0">
      <extLst>
        <ext xmlns:x15="http://schemas.microsoft.com/office/spreadsheetml/2010/11/main" uri="{B97F6D7D-B522-45F9-BDA1-12C45D357490}">
          <x15:cacheHierarchy aggregatedColumn="53"/>
        </ext>
      </extLst>
    </cacheHierarchy>
    <cacheHierarchy uniqueName="[Measures].[Total Yards]" caption="Total Yards" measure="1" displayFolder="" measureGroup="PlayByPlay" count="0"/>
    <cacheHierarchy uniqueName="[Measures].[ShowYards]" caption="ShowYards" measure="1" displayFolder="" measureGroup="PlayByPlay" count="0"/>
    <cacheHierarchy uniqueName="[Measures].[Plays]" caption="Plays" measure="1" displayFolder="" measureGroup="PlayByPlay" count="0"/>
    <cacheHierarchy uniqueName="[Measures].[AvgYardsToGo]" caption="AvgYardsToGo" measure="1" displayFolder="" measureGroup="PlayByPlay" count="0" oneField="1">
      <fieldsUsage count="1">
        <fieldUsage x="3"/>
      </fieldsUsage>
    </cacheHierarchy>
    <cacheHierarchy uniqueName="[Measures].[CountPasses]" caption="CountPasses" measure="1" displayFolder="" measureGroup="PlayByPlay" count="0"/>
    <cacheHierarchy uniqueName="[Measures].[CountPassCompleted]" caption="CountPassCompleted" measure="1" displayFolder="" measureGroup="PlayByPlay" count="0"/>
    <cacheHierarchy uniqueName="[Measures].[PctPassComplete]" caption="PctPassComplete" measure="1" displayFolder="" measureGroup="PlayByPlay" count="0"/>
    <cacheHierarchy uniqueName="[Measures].[RunYards]" caption="RunYards" measure="1" displayFolder="" measureGroup="PlayByPlay" count="0"/>
    <cacheHierarchy uniqueName="[Measures].[BigPlays]" caption="BigPlays" measure="1" displayFolder="" measureGroup="PlayByPlay" count="0"/>
    <cacheHierarchy uniqueName="[Measures].[Points]" caption="Points" measure="1" displayFolder="" measureGroup="PlayByPlay" count="0"/>
    <cacheHierarchy uniqueName="[Measures].[YardsPerPlay]" caption="YardsPerPlay" measure="1" displayFolder="" measureGroup="PlayByPlay" count="0"/>
    <cacheHierarchy uniqueName="[Measures].[TotalYardsUnfiltered]" caption="TotalYardsUnfiltered" measure="1" displayFolder="" measureGroup="PlayByPlay" count="0"/>
    <cacheHierarchy uniqueName="[Measures].[AvgHeight]" caption="AvgHeight" measure="1" displayFolder="" measureGroup="Player2" count="0"/>
    <cacheHierarchy uniqueName="[Measures].[AvgWeight]" caption="AvgWeight" measure="1" displayFolder="" measureGroup="Player2" count="0"/>
    <cacheHierarchy uniqueName="[Measures].[_Count PlayByPlay]" caption="_Count PlayByPlay" measure="1" displayFolder="" measureGroup="PlayByPlay" count="0" hidden="1"/>
    <cacheHierarchy uniqueName="[Measures].[__XL_Count Player1]" caption="__XL_Count Player1" measure="1" displayFolder="" measureGroup="Player1" count="0" hidden="1"/>
    <cacheHierarchy uniqueName="[Measures].[__XL_Count Player2]" caption="__XL_Count Player2" measure="1" displayFolder="" measureGroup="Player2" count="0" hidden="1"/>
    <cacheHierarchy uniqueName="[Measures].[__XL_Count of Models]" caption="__XL_Count of Models" measure="1" displayFolder="" count="0" hidden="1"/>
  </cacheHierarchies>
  <kpis count="0"/>
  <dimensions count="4">
    <dimension measure="1" name="Measures" uniqueName="[Measures]" caption="Measures"/>
    <dimension name="PlayByPlay" uniqueName="[PlayByPlay]" caption="PlayByPlay"/>
    <dimension name="Player1" uniqueName="[Player1]" caption="Player1"/>
    <dimension name="Player2" uniqueName="[Player2]" caption="Player2"/>
  </dimensions>
  <measureGroups count="3">
    <measureGroup name="PlayByPlay" caption="PlayByPlay"/>
    <measureGroup name="Player1" caption="Player1"/>
    <measureGroup name="Player2" caption="Player2"/>
  </measureGroups>
  <maps count="5">
    <map measureGroup="0" dimension="1"/>
    <map measureGroup="0" dimension="2"/>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pivotTable1.xml><?xml version="1.0" encoding="utf-8"?>
<pivotTableDefinition xmlns="http://schemas.openxmlformats.org/spreadsheetml/2006/main" name="PivotTable2" cacheId="1216" applyNumberFormats="0" applyBorderFormats="0" applyFontFormats="0" applyPatternFormats="0" applyAlignmentFormats="0" applyWidthHeightFormats="1" dataCaption="Values" tag="a29a0831-09f1-4434-980b-181ebb0aa7dd" updatedVersion="5" minRefreshableVersion="3" useAutoFormatting="1" subtotalHiddenItems="1" itemPrintTitles="1" createdVersion="5" indent="0" outline="1" outlineData="1" multipleFieldFilters="0">
  <location ref="E14:F55" firstHeaderRow="1" firstDataRow="1" firstDataCol="1" rowPageCount="1" colPageCount="1"/>
  <pivotFields count="6">
    <pivotField allDrilled="1" showAll="0" sortType="descending"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autoSortScope>
        <pivotArea dataOnly="0" outline="0" fieldPosition="0">
          <references count="1">
            <reference field="4294967294" count="1" selected="0">
              <x v="0"/>
            </reference>
          </references>
        </pivotArea>
      </autoSortScope>
    </pivotField>
    <pivotField dataField="1" showAll="0"/>
    <pivotField axis="axisPage" allDrilled="1" showAll="0" dataSourceSort="1" defaultAttributeDrillState="1">
      <items count="3">
        <item s="1" x="0"/>
        <item s="1" x="1"/>
        <item t="default"/>
      </items>
    </pivotField>
    <pivotField axis="axisRow" allDrilled="1" showAll="0" sortType="descending" defaultAttributeDrillState="1">
      <items count="21">
        <item x="0"/>
        <item x="1"/>
        <item x="2"/>
        <item x="3"/>
        <item x="4"/>
        <item x="5"/>
        <item x="6"/>
        <item x="7"/>
        <item x="8"/>
        <item x="9"/>
        <item x="10"/>
        <item x="11"/>
        <item x="12"/>
        <item x="13"/>
        <item x="14"/>
        <item x="15"/>
        <item x="16"/>
        <item x="17"/>
        <item x="18"/>
        <item x="19"/>
        <item t="default"/>
      </items>
      <autoSortScope>
        <pivotArea dataOnly="0" outline="0" fieldPosition="0">
          <references count="1">
            <reference field="4294967294" count="1" selected="0">
              <x v="0"/>
            </reference>
          </references>
        </pivotArea>
      </autoSortScope>
    </pivotField>
    <pivotField axis="axisRow" allDrilled="1" showAll="0" dataSourceSort="1" defaultAttributeDrillState="1">
      <items count="12">
        <item x="0"/>
        <item x="1"/>
        <item x="2"/>
        <item x="3"/>
        <item x="4"/>
        <item x="5"/>
        <item x="6"/>
        <item x="7"/>
        <item x="8"/>
        <item x="9"/>
        <item x="10"/>
        <item t="default"/>
      </items>
    </pivotField>
    <pivotField allDrilled="1" showAll="0" dataSourceSort="1" defaultAttributeDrillState="1"/>
  </pivotFields>
  <rowFields count="2">
    <field x="3"/>
    <field x="4"/>
  </rowFields>
  <rowItems count="41">
    <i>
      <x v="15"/>
    </i>
    <i r="1">
      <x/>
    </i>
    <i>
      <x/>
    </i>
    <i r="1">
      <x/>
    </i>
    <i>
      <x v="3"/>
    </i>
    <i r="1">
      <x v="2"/>
    </i>
    <i>
      <x v="4"/>
    </i>
    <i r="1">
      <x v="1"/>
    </i>
    <i>
      <x v="8"/>
    </i>
    <i r="1">
      <x v="6"/>
    </i>
    <i>
      <x v="14"/>
    </i>
    <i r="1">
      <x/>
    </i>
    <i>
      <x v="10"/>
    </i>
    <i r="1">
      <x v="6"/>
    </i>
    <i>
      <x v="12"/>
    </i>
    <i r="1">
      <x v="8"/>
    </i>
    <i>
      <x v="13"/>
    </i>
    <i r="1">
      <x v="9"/>
    </i>
    <i>
      <x v="11"/>
    </i>
    <i r="1">
      <x v="7"/>
    </i>
    <i>
      <x v="19"/>
    </i>
    <i r="1">
      <x v="10"/>
    </i>
    <i>
      <x v="7"/>
    </i>
    <i r="1">
      <x v="5"/>
    </i>
    <i>
      <x v="1"/>
    </i>
    <i r="1">
      <x v="1"/>
    </i>
    <i>
      <x v="18"/>
    </i>
    <i r="1">
      <x v="7"/>
    </i>
    <i>
      <x v="6"/>
    </i>
    <i r="1">
      <x v="4"/>
    </i>
    <i>
      <x v="5"/>
    </i>
    <i r="1">
      <x v="3"/>
    </i>
    <i>
      <x v="9"/>
    </i>
    <i r="1">
      <x v="6"/>
    </i>
    <i>
      <x v="17"/>
    </i>
    <i r="1">
      <x v="10"/>
    </i>
    <i>
      <x v="16"/>
    </i>
    <i r="1">
      <x v="7"/>
    </i>
    <i>
      <x v="2"/>
    </i>
    <i r="1">
      <x v="2"/>
    </i>
    <i t="grand">
      <x/>
    </i>
  </rowItems>
  <colItems count="1">
    <i/>
  </colItems>
  <pageFields count="1">
    <pageField fld="2" hier="13" name="[PlayByPlay].[PlayType].[All]" cap="All"/>
  </pageFields>
  <dataFields count="1">
    <dataField fld="1"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layer2].[Team].&amp;[SE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50"/>
    <rowHierarchyUsage hierarchyUsage="5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er2]"/>
        <x15:activeTabTopLevelEntity name="[PlayByPlay]"/>
      </x15:pivotTableUISettings>
    </ext>
  </extLst>
</pivotTableDefinition>
</file>

<file path=xl/pivotTables/pivotTable10.xml><?xml version="1.0" encoding="utf-8"?>
<pivotTableDefinition xmlns="http://schemas.openxmlformats.org/spreadsheetml/2006/main" name="PivotTable2" cacheId="1196" applyNumberFormats="0" applyBorderFormats="0" applyFontFormats="0" applyPatternFormats="0" applyAlignmentFormats="0" applyWidthHeightFormats="1" dataCaption="Values" tag="bd7009c5-d5cb-4b54-89d9-ae18852abcb7" updatedVersion="5" minRefreshableVersion="3" subtotalHiddenItems="1" colGrandTotals="0" itemPrintTitles="1" createdVersion="5" indent="0" showHeaders="0" outline="1" outlineData="1" multipleFieldFilters="0" colHeaderCaption=" ">
  <location ref="Q7:S13"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4">
        <item x="0"/>
        <item x="1"/>
        <item x="2"/>
        <item x="3"/>
      </items>
    </pivotField>
    <pivotField dataField="1" showAll="0"/>
    <pivotField axis="axisCol" allDrilled="1" showAll="0" dataSourceSort="1" defaultSubtotal="0" defaultAttributeDrillState="1">
      <items count="2">
        <item s="1" x="0"/>
        <item s="1" x="1"/>
      </items>
    </pivotField>
  </pivotFields>
  <rowFields count="1">
    <field x="1"/>
  </rowFields>
  <rowItems count="5">
    <i>
      <x/>
    </i>
    <i>
      <x v="1"/>
    </i>
    <i>
      <x v="2"/>
    </i>
    <i>
      <x v="3"/>
    </i>
    <i t="grand">
      <x/>
    </i>
  </rowItems>
  <colFields count="1">
    <field x="3"/>
  </colFields>
  <colItems count="2">
    <i>
      <x/>
    </i>
    <i>
      <x v="1"/>
    </i>
  </colItems>
  <pageFields count="1">
    <pageField fld="0" hier="18" name="[PlayByPlay].[Team].&amp;[SEA]" cap="SEA"/>
  </pageFields>
  <dataFields count="1">
    <dataField fld="2" subtotal="count" baseField="0" baseItem="0" numFmtId="9">
      <extLst>
        <ext xmlns:x14="http://schemas.microsoft.com/office/spreadsheetml/2009/9/main" uri="{E15A36E0-9728-4e99-A89B-3F7291B0FE68}">
          <x14:dataField pivotShowAs="percentOfParentCol"/>
        </ext>
      </extLst>
    </dataField>
  </dataFields>
  <formats count="1">
    <format dxfId="14">
      <pivotArea outline="0" collapsedLevelsAreSubtotals="1" fieldPosition="0"/>
    </format>
  </format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x14:conditionalFormats count="1">
          <x14:conditionalFormat scope="data" priority="60" id="{D76E21B2-D5C6-4599-888F-9B40FC1E2A79}">
            <x14:pivotAreas count="1">
              <pivotArea outline="0" fieldPosition="0">
                <references count="1">
                  <reference field="4294967294" count="1" selected="0">
                    <x v="0"/>
                  </reference>
                </references>
              </pivotArea>
            </x14:pivotAreas>
          </x14:conditionalFormat>
        </x14:conditionalFormats>
      </x14:pivotTableDefinition>
    </ext>
    <ext xmlns:x15="http://schemas.microsoft.com/office/spreadsheetml/2010/11/main" uri="{E67621CE-5B39-4880-91FE-76760E9C1902}">
      <x15:pivotTableUISettings>
        <x15:activeTabTopLevelEntity name="[Players]"/>
        <x15:activeTabTopLevelEntity name="[PlayByPlay]"/>
      </x15:pivotTableUISettings>
    </ext>
  </extLst>
</pivotTableDefinition>
</file>

<file path=xl/pivotTables/pivotTable11.xml><?xml version="1.0" encoding="utf-8"?>
<pivotTableDefinition xmlns="http://schemas.openxmlformats.org/spreadsheetml/2006/main" name="PivotTable10" cacheId="1188" applyNumberFormats="0" applyBorderFormats="0" applyFontFormats="0" applyPatternFormats="0" applyAlignmentFormats="0" applyWidthHeightFormats="1" dataCaption="Values" tag="567c799d-3ed2-4dee-8ccb-824d36f49e44" updatedVersion="5" minRefreshableVersion="3" subtotalHiddenItems="1" colGrandTotals="0" itemPrintTitles="1" createdVersion="5" indent="0" showHeaders="0" outline="1" outlineData="1" multipleFieldFilters="0" colHeaderCaption=" ">
  <location ref="C55:E61"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2">
        <item s="1" x="0"/>
        <item s="1" x="1"/>
      </items>
    </pivotField>
    <pivotField dataField="1" showAll="0"/>
    <pivotField axis="axisRow" allDrilled="1" showAll="0" dataSourceSort="1" defaultAttributeDrillState="1">
      <items count="5">
        <item x="0"/>
        <item x="1"/>
        <item x="2"/>
        <item x="3"/>
        <item t="default"/>
      </items>
    </pivotField>
  </pivotFields>
  <rowFields count="1">
    <field x="3"/>
  </rowFields>
  <rowItems count="5">
    <i>
      <x/>
    </i>
    <i>
      <x v="1"/>
    </i>
    <i>
      <x v="2"/>
    </i>
    <i>
      <x v="3"/>
    </i>
    <i t="grand">
      <x/>
    </i>
  </rowItems>
  <colFields count="1">
    <field x="1"/>
  </colFields>
  <colItems count="2">
    <i>
      <x/>
    </i>
    <i>
      <x v="1"/>
    </i>
  </colItems>
  <pageFields count="1">
    <pageField fld="0" hier="18" name="[PlayByPlay].[Team].&amp;[GB]" cap="GB"/>
  </pageFields>
  <dataFields count="1">
    <dataField fld="2"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12.xml><?xml version="1.0" encoding="utf-8"?>
<pivotTableDefinition xmlns="http://schemas.openxmlformats.org/spreadsheetml/2006/main" name="PivotTable7" cacheId="1195" applyNumberFormats="0" applyBorderFormats="0" applyFontFormats="0" applyPatternFormats="0" applyAlignmentFormats="0" applyWidthHeightFormats="1" dataCaption="Values" tag="a13425cf-308a-4ff7-9884-90c7af4c260a" updatedVersion="5" minRefreshableVersion="3" subtotalHiddenItems="1" colGrandTotals="0" itemPrintTitles="1" createdVersion="5" indent="0" showHeaders="0" outline="1" outlineData="1" multipleFieldFilters="0" colHeaderCaption=" ">
  <location ref="Q31:S37"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4">
        <item x="0"/>
        <item x="1"/>
        <item x="2"/>
        <item x="3"/>
      </items>
    </pivotField>
    <pivotField axis="axisCol" allDrilled="1" showAll="0" dataSourceSort="1" defaultSubtotal="0" defaultAttributeDrillState="1">
      <items count="2">
        <item s="1" x="0"/>
        <item s="1" x="1"/>
      </items>
    </pivotField>
    <pivotField dataField="1" showAll="0"/>
  </pivotFields>
  <rowFields count="1">
    <field x="1"/>
  </rowFields>
  <rowItems count="5">
    <i>
      <x/>
    </i>
    <i>
      <x v="1"/>
    </i>
    <i>
      <x v="2"/>
    </i>
    <i>
      <x v="3"/>
    </i>
    <i t="grand">
      <x/>
    </i>
  </rowItems>
  <colFields count="1">
    <field x="2"/>
  </colFields>
  <colItems count="2">
    <i>
      <x/>
    </i>
    <i>
      <x v="1"/>
    </i>
  </colItems>
  <pageFields count="1">
    <pageField fld="0" hier="18" name="[PlayByPlay].[Team].&amp;[SEA]" cap="SEA"/>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13.xml><?xml version="1.0" encoding="utf-8"?>
<pivotTableDefinition xmlns="http://schemas.openxmlformats.org/spreadsheetml/2006/main" name="PivotTable17" cacheId="1205" applyNumberFormats="0" applyBorderFormats="0" applyFontFormats="0" applyPatternFormats="0" applyAlignmentFormats="0" applyWidthHeightFormats="1" dataCaption="Values" tag="2441031c-4623-44ed-886b-28cc30a2aa10" updatedVersion="5" minRefreshableVersion="3" subtotalHiddenItems="1" colGrandTotals="0" itemPrintTitles="1" createdVersion="5" indent="0" showHeaders="0" outline="1" outlineData="1" multipleFieldFilters="0" colHeaderCaption=" ">
  <location ref="G7:I14" firstHeaderRow="1" firstDataRow="2" firstDataCol="1" rowPageCount="1" colPageCount="1"/>
  <pivotFields count="4">
    <pivotField axis="axisPage" allDrilled="1" showAll="0" dataSourceSort="1" defaultSubtotal="0" defaultAttributeDrillState="1"/>
    <pivotField dataField="1" showAll="0"/>
    <pivotField axis="axisCol" allDrilled="1" showAll="0" dataSourceSort="1" defaultSubtotal="0" defaultAttributeDrillState="1">
      <items count="2">
        <item s="1" x="0"/>
        <item s="1" x="1"/>
      </items>
    </pivotField>
    <pivotField axis="axisRow" allDrilled="1" showAll="0" dataSourceSort="1" defaultAttributeDrillState="1">
      <items count="6">
        <item x="0"/>
        <item x="1"/>
        <item x="2"/>
        <item x="3"/>
        <item x="4"/>
        <item t="default"/>
      </items>
    </pivotField>
  </pivotFields>
  <rowFields count="1">
    <field x="3"/>
  </rowFields>
  <rowItems count="6">
    <i>
      <x/>
    </i>
    <i>
      <x v="1"/>
    </i>
    <i>
      <x v="2"/>
    </i>
    <i>
      <x v="3"/>
    </i>
    <i>
      <x v="4"/>
    </i>
    <i t="grand">
      <x/>
    </i>
  </rowItems>
  <colFields count="1">
    <field x="2"/>
  </colFields>
  <colItems count="2">
    <i>
      <x/>
    </i>
    <i>
      <x v="1"/>
    </i>
  </colItems>
  <pageFields count="1">
    <pageField fld="0" hier="18" name="[PlayByPlay].[Team].&amp;[SEA]" cap="SEA"/>
  </pageFields>
  <dataFields count="1">
    <dataField fld="1" subtotal="count" baseField="0" baseItem="0" numFmtId="9">
      <extLst>
        <ext xmlns:x14="http://schemas.microsoft.com/office/spreadsheetml/2009/9/main" uri="{E15A36E0-9728-4e99-A89B-3F7291B0FE68}">
          <x14:dataField pivotShowAs="percentOfParentCol"/>
        </ext>
      </extLst>
    </dataField>
  </dataFields>
  <formats count="1">
    <format dxfId="15">
      <pivotArea outline="0" collapsedLevelsAreSubtotals="1" fieldPosition="0"/>
    </format>
  </format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x14:conditionalFormats count="1">
          <x14:conditionalFormat scope="data" priority="52" id="{C24C6C64-8D02-4B3D-BD8C-4001C3C5523F}">
            <x14:pivotAreas count="1">
              <pivotArea outline="0" fieldPosition="0">
                <references count="1">
                  <reference field="4294967294" count="1" selected="0">
                    <x v="0"/>
                  </reference>
                </references>
              </pivotArea>
            </x14:pivotAreas>
          </x14:conditionalFormat>
        </x14:conditionalFormats>
      </x14:pivotTableDefinition>
    </ext>
    <ext xmlns:x15="http://schemas.microsoft.com/office/spreadsheetml/2010/11/main" uri="{E67621CE-5B39-4880-91FE-76760E9C1902}">
      <x15:pivotTableUISettings>
        <x15:activeTabTopLevelEntity name="[PlayByPlay]"/>
      </x15:pivotTableUISettings>
    </ext>
  </extLst>
</pivotTableDefinition>
</file>

<file path=xl/pivotTables/pivotTable14.xml><?xml version="1.0" encoding="utf-8"?>
<pivotTableDefinition xmlns="http://schemas.openxmlformats.org/spreadsheetml/2006/main" name="PivotTable33" cacheId="1189" applyNumberFormats="0" applyBorderFormats="0" applyFontFormats="0" applyPatternFormats="0" applyAlignmentFormats="0" applyWidthHeightFormats="1" dataCaption="Values" tag="613cff44-5e84-40ed-8c0a-dc7c4ce7a560" updatedVersion="5" minRefreshableVersion="3" subtotalHiddenItems="1" colGrandTotals="0" itemPrintTitles="1" createdVersion="5" indent="0" showHeaders="0" outline="1" outlineData="1" multipleFieldFilters="0" colHeaderCaption=" ">
  <location ref="G79:I86"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2">
        <item s="1" x="0"/>
        <item s="1" x="1"/>
      </items>
    </pivotField>
    <pivotField axis="axisRow" allDrilled="1" showAll="0" dataSourceSort="1" defaultAttributeDrillState="1">
      <items count="6">
        <item x="0"/>
        <item x="1"/>
        <item x="2"/>
        <item x="3"/>
        <item x="4"/>
        <item t="default"/>
      </items>
    </pivotField>
    <pivotField dataField="1" showAll="0"/>
  </pivotFields>
  <rowFields count="1">
    <field x="2"/>
  </rowFields>
  <rowItems count="6">
    <i>
      <x/>
    </i>
    <i>
      <x v="1"/>
    </i>
    <i>
      <x v="2"/>
    </i>
    <i>
      <x v="3"/>
    </i>
    <i>
      <x v="4"/>
    </i>
    <i t="grand">
      <x/>
    </i>
  </rowItems>
  <colFields count="1">
    <field x="1"/>
  </colFields>
  <colItems count="2">
    <i>
      <x/>
    </i>
    <i>
      <x v="1"/>
    </i>
  </colItems>
  <pageFields count="1">
    <pageField fld="0" hier="18" name="[PlayByPlay].[Team].&amp;[SEA]" cap="SEA"/>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15.xml><?xml version="1.0" encoding="utf-8"?>
<pivotTableDefinition xmlns="http://schemas.openxmlformats.org/spreadsheetml/2006/main" name="PivotTable11" cacheId="1198" applyNumberFormats="0" applyBorderFormats="0" applyFontFormats="0" applyPatternFormats="0" applyAlignmentFormats="0" applyWidthHeightFormats="1" dataCaption="Values" tag="50f03dd0-a68f-4bab-9783-b563db942efe" updatedVersion="5" minRefreshableVersion="3" subtotalHiddenItems="1" colGrandTotals="0" itemPrintTitles="1" createdVersion="5" indent="0" showHeaders="0" outline="1" outlineData="1" multipleFieldFilters="0" colHeaderCaption=" ">
  <location ref="G55:I62"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2">
        <item s="1" x="0"/>
        <item s="1" x="1"/>
      </items>
    </pivotField>
    <pivotField dataField="1" showAll="0"/>
    <pivotField axis="axisRow" allDrilled="1" showAll="0" dataSourceSort="1" defaultAttributeDrillState="1">
      <items count="6">
        <item x="0"/>
        <item x="1"/>
        <item x="2"/>
        <item x="3"/>
        <item x="4"/>
        <item t="default"/>
      </items>
    </pivotField>
  </pivotFields>
  <rowFields count="1">
    <field x="3"/>
  </rowFields>
  <rowItems count="6">
    <i>
      <x/>
    </i>
    <i>
      <x v="1"/>
    </i>
    <i>
      <x v="2"/>
    </i>
    <i>
      <x v="3"/>
    </i>
    <i>
      <x v="4"/>
    </i>
    <i t="grand">
      <x/>
    </i>
  </rowItems>
  <colFields count="1">
    <field x="1"/>
  </colFields>
  <colItems count="2">
    <i>
      <x/>
    </i>
    <i>
      <x v="1"/>
    </i>
  </colItems>
  <pageFields count="1">
    <pageField fld="0" hier="18" name="[PlayByPlay].[Team].&amp;[SEA]" cap="SEA"/>
  </pageFields>
  <dataFields count="1">
    <dataField fld="2"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16.xml><?xml version="1.0" encoding="utf-8"?>
<pivotTableDefinition xmlns="http://schemas.openxmlformats.org/spreadsheetml/2006/main" name="PivotTable23" cacheId="1191" applyNumberFormats="0" applyBorderFormats="0" applyFontFormats="0" applyPatternFormats="0" applyAlignmentFormats="0" applyWidthHeightFormats="1" dataCaption="Values" tag="ee7071df-64e8-4ffc-9a43-a04ec274f3cc" updatedVersion="5" minRefreshableVersion="3" subtotalHiddenItems="1" colGrandTotals="0" itemPrintTitles="1" createdVersion="5" indent="0" showHeaders="0" outline="1" outlineData="1" multipleFieldFilters="0" colHeaderCaption=" ">
  <location ref="G19:I26"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2">
        <item s="1" x="0"/>
        <item s="1" x="1"/>
      </items>
    </pivotField>
    <pivotField dataField="1" showAll="0"/>
    <pivotField axis="axisRow" allDrilled="1" showAll="0" dataSourceSort="1" defaultAttributeDrillState="1">
      <items count="6">
        <item x="0"/>
        <item x="1"/>
        <item x="2"/>
        <item x="3"/>
        <item x="4"/>
        <item t="default"/>
      </items>
    </pivotField>
  </pivotFields>
  <rowFields count="1">
    <field x="3"/>
  </rowFields>
  <rowItems count="6">
    <i>
      <x/>
    </i>
    <i>
      <x v="1"/>
    </i>
    <i>
      <x v="2"/>
    </i>
    <i>
      <x v="3"/>
    </i>
    <i>
      <x v="4"/>
    </i>
    <i t="grand">
      <x/>
    </i>
  </rowItems>
  <colFields count="1">
    <field x="1"/>
  </colFields>
  <colItems count="2">
    <i>
      <x/>
    </i>
    <i>
      <x v="1"/>
    </i>
  </colItems>
  <pageFields count="1">
    <pageField fld="0" hier="18" name="[PlayByPlay].[Team].&amp;[SEA]" cap="SEA"/>
  </pageFields>
  <dataFields count="1">
    <dataField fld="2"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17.xml><?xml version="1.0" encoding="utf-8"?>
<pivotTableDefinition xmlns="http://schemas.openxmlformats.org/spreadsheetml/2006/main" name="PivotTable29" cacheId="1193" applyNumberFormats="0" applyBorderFormats="0" applyFontFormats="0" applyPatternFormats="0" applyAlignmentFormats="0" applyWidthHeightFormats="1" dataCaption="Values" tag="f086a5d4-0008-46f2-abb4-e9c04d601760" updatedVersion="5" minRefreshableVersion="3" subtotalHiddenItems="1" colGrandTotals="0" itemPrintTitles="1" createdVersion="5" indent="0" showHeaders="0" outline="1" outlineData="1" multipleFieldFilters="0" colHeaderCaption=" ">
  <location ref="Q67:R73"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4">
        <item x="0"/>
        <item x="1"/>
        <item x="2"/>
        <item x="3"/>
      </items>
    </pivotField>
    <pivotField axis="axisCol" allDrilled="1" showAll="0" dataSourceSort="1" defaultSubtotal="0" defaultAttributeDrillState="1">
      <items count="1">
        <item s="1" x="0"/>
      </items>
    </pivotField>
    <pivotField dataField="1" showAll="0"/>
  </pivotFields>
  <rowFields count="1">
    <field x="1"/>
  </rowFields>
  <rowItems count="5">
    <i>
      <x/>
    </i>
    <i>
      <x v="1"/>
    </i>
    <i>
      <x v="2"/>
    </i>
    <i>
      <x v="3"/>
    </i>
    <i t="grand">
      <x/>
    </i>
  </rowItems>
  <colFields count="1">
    <field x="2"/>
  </colFields>
  <colItems count="1">
    <i>
      <x/>
    </i>
  </colItems>
  <pageFields count="1">
    <pageField fld="0" hier="18" name="[PlayByPlay].[Team].&amp;[SEA]" cap="SEA"/>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18.xml><?xml version="1.0" encoding="utf-8"?>
<pivotTableDefinition xmlns="http://schemas.openxmlformats.org/spreadsheetml/2006/main" name="PivotTable3" cacheId="1203" applyNumberFormats="0" applyBorderFormats="0" applyFontFormats="0" applyPatternFormats="0" applyAlignmentFormats="0" applyWidthHeightFormats="1" dataCaption="Values" tag="60d53127-5baf-4dae-84ac-442c8d240f4f" updatedVersion="5" minRefreshableVersion="3" subtotalHiddenItems="1" colGrandTotals="0" itemPrintTitles="1" createdVersion="5" indent="0" showHeaders="0" outline="1" outlineData="1" multipleFieldFilters="0" colHeaderCaption=" ">
  <location ref="M7:O12"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3">
        <item x="0"/>
        <item x="1"/>
        <item x="2"/>
      </items>
    </pivotField>
    <pivotField dataField="1" showAll="0"/>
    <pivotField axis="axisCol" allDrilled="1" showAll="0" dataSourceSort="1" defaultSubtotal="0" defaultAttributeDrillState="1">
      <items count="2">
        <item s="1" x="0"/>
        <item s="1" x="1"/>
      </items>
    </pivotField>
  </pivotFields>
  <rowFields count="1">
    <field x="1"/>
  </rowFields>
  <rowItems count="4">
    <i>
      <x/>
    </i>
    <i>
      <x v="1"/>
    </i>
    <i>
      <x v="2"/>
    </i>
    <i t="grand">
      <x/>
    </i>
  </rowItems>
  <colFields count="1">
    <field x="3"/>
  </colFields>
  <colItems count="2">
    <i>
      <x/>
    </i>
    <i>
      <x v="1"/>
    </i>
  </colItems>
  <pageFields count="1">
    <pageField fld="0" hier="18" name="[PlayByPlay].[Team].&amp;[GB]" cap="GB"/>
  </pageFields>
  <dataFields count="1">
    <dataField fld="2" subtotal="count" baseField="0" baseItem="0" numFmtId="9">
      <extLst>
        <ext xmlns:x14="http://schemas.microsoft.com/office/spreadsheetml/2009/9/main" uri="{E15A36E0-9728-4e99-A89B-3F7291B0FE68}">
          <x14:dataField pivotShowAs="percentOfParentCol"/>
        </ext>
      </extLst>
    </dataField>
  </dataFields>
  <formats count="1">
    <format dxfId="16">
      <pivotArea outline="0" collapsedLevelsAreSubtotals="1" fieldPosition="0"/>
    </format>
  </format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x14:conditionalFormats count="1">
          <x14:conditionalFormat scope="data" priority="61" id="{7A79BE1A-9C1C-45F2-B534-735822BDD7D6}">
            <x14:pivotAreas count="1">
              <pivotArea outline="0" fieldPosition="0">
                <references count="1">
                  <reference field="4294967294" count="1" selected="0">
                    <x v="0"/>
                  </reference>
                </references>
              </pivotArea>
            </x14:pivotAreas>
          </x14:conditionalFormat>
        </x14:conditionalFormats>
      </x14:pivotTableDefinition>
    </ext>
    <ext xmlns:x15="http://schemas.microsoft.com/office/spreadsheetml/2010/11/main" uri="{E67621CE-5B39-4880-91FE-76760E9C1902}">
      <x15:pivotTableUISettings>
        <x15:activeTabTopLevelEntity name="[PlayByPlay]"/>
      </x15:pivotTableUISettings>
    </ext>
  </extLst>
</pivotTableDefinition>
</file>

<file path=xl/pivotTables/pivotTable19.xml><?xml version="1.0" encoding="utf-8"?>
<pivotTableDefinition xmlns="http://schemas.openxmlformats.org/spreadsheetml/2006/main" name="PivotTable14" cacheId="1187" applyNumberFormats="0" applyBorderFormats="0" applyFontFormats="0" applyPatternFormats="0" applyAlignmentFormats="0" applyWidthHeightFormats="1" dataCaption="Values" tag="422c8961-1871-4000-b6a2-b56677720c4c" updatedVersion="5" minRefreshableVersion="3" subtotalHiddenItems="1" colGrandTotals="0" itemPrintTitles="1" createdVersion="5" indent="0" showHeaders="0" outline="1" outlineData="1" multipleFieldFilters="0" colHeaderCaption=" ">
  <location ref="G43:I50"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2">
        <item s="1" x="0"/>
        <item s="1" x="1"/>
      </items>
    </pivotField>
    <pivotField dataField="1" showAll="0"/>
    <pivotField axis="axisRow" allDrilled="1" showAll="0" dataSourceSort="1" defaultAttributeDrillState="1">
      <items count="6">
        <item x="0"/>
        <item x="1"/>
        <item x="2"/>
        <item x="3"/>
        <item x="4"/>
        <item t="default"/>
      </items>
    </pivotField>
  </pivotFields>
  <rowFields count="1">
    <field x="3"/>
  </rowFields>
  <rowItems count="6">
    <i>
      <x/>
    </i>
    <i>
      <x v="1"/>
    </i>
    <i>
      <x v="2"/>
    </i>
    <i>
      <x v="3"/>
    </i>
    <i>
      <x v="4"/>
    </i>
    <i t="grand">
      <x/>
    </i>
  </rowItems>
  <colFields count="1">
    <field x="1"/>
  </colFields>
  <colItems count="2">
    <i>
      <x/>
    </i>
    <i>
      <x v="1"/>
    </i>
  </colItems>
  <pageFields count="1">
    <pageField fld="0" hier="18" name="[PlayByPlay].[Team].&amp;[SEA]" cap="SEA"/>
  </pageFields>
  <dataFields count="1">
    <dataField fld="2"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2.xml><?xml version="1.0" encoding="utf-8"?>
<pivotTableDefinition xmlns="http://schemas.openxmlformats.org/spreadsheetml/2006/main" name="PivotTable1" cacheId="1215" applyNumberFormats="0" applyBorderFormats="0" applyFontFormats="0" applyPatternFormats="0" applyAlignmentFormats="0" applyWidthHeightFormats="1" dataCaption="Values" tag="67fbdb16-2bc0-4c2a-b2bd-8f429cf5772e" updatedVersion="5" minRefreshableVersion="3" useAutoFormatting="1" itemPrintTitles="1" createdVersion="5" indent="0" compact="0" compactData="0" multipleFieldFilters="0">
  <location ref="B3:J5" firstHeaderRow="1" firstDataRow="1" firstDataCol="9" rowPageCount="1" colPageCount="1"/>
  <pivotFields count="10">
    <pivotField axis="axisPage" compact="0" allDrilled="1" outline="0" showAll="0" dataSourceSort="1" defaultSubtotal="0" defaultAttributeDrillState="1"/>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1">
        <item x="0"/>
      </items>
    </pivotField>
  </pivotFields>
  <rowFields count="9">
    <field x="1"/>
    <field x="2"/>
    <field x="3"/>
    <field x="4"/>
    <field x="5"/>
    <field x="6"/>
    <field x="7"/>
    <field x="8"/>
    <field x="9"/>
  </rowFields>
  <rowItems count="2">
    <i>
      <x/>
      <x/>
      <x/>
      <x/>
      <x/>
      <x/>
      <x/>
      <x/>
      <x/>
    </i>
    <i t="grand">
      <x/>
    </i>
  </rowItems>
  <pageFields count="1">
    <pageField fld="0" hier="11" name="[PlayByPlay].[PlayNumber].&amp;[1]" cap="1"/>
  </page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9">
    <rowHierarchyUsage hierarchyUsage="1"/>
    <rowHierarchyUsage hierarchyUsage="21"/>
    <rowHierarchyUsage hierarchyUsage="6"/>
    <rowHierarchyUsage hierarchyUsage="7"/>
    <rowHierarchyUsage hierarchyUsage="9"/>
    <rowHierarchyUsage hierarchyUsage="10"/>
    <rowHierarchyUsage hierarchyUsage="13"/>
    <rowHierarchyUsage hierarchyUsage="14"/>
    <rowHierarchyUsage hierarchyUsage="2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20.xml><?xml version="1.0" encoding="utf-8"?>
<pivotTableDefinition xmlns="http://schemas.openxmlformats.org/spreadsheetml/2006/main" name="PivotTable16" cacheId="1201" applyNumberFormats="0" applyBorderFormats="0" applyFontFormats="0" applyPatternFormats="0" applyAlignmentFormats="0" applyWidthHeightFormats="1" dataCaption="Values" tag="0b21996e-5293-4f1a-aeb0-4909ae2ef7f0" updatedVersion="5" minRefreshableVersion="3" subtotalHiddenItems="1" colGrandTotals="0" itemPrintTitles="1" createdVersion="5" indent="0" showHeaders="0" outline="1" outlineData="1" multipleFieldFilters="0" colHeaderCaption=" ">
  <location ref="C7:E13" firstHeaderRow="1" firstDataRow="2" firstDataCol="1" rowPageCount="1" colPageCount="1"/>
  <pivotFields count="4">
    <pivotField axis="axisPage" allDrilled="1" showAll="0" dataSourceSort="1" defaultSubtotal="0" defaultAttributeDrillState="1"/>
    <pivotField dataField="1" showAll="0"/>
    <pivotField axis="axisCol" allDrilled="1" showAll="0" dataSourceSort="1" defaultSubtotal="0" defaultAttributeDrillState="1">
      <items count="2">
        <item s="1" x="0"/>
        <item s="1" x="1"/>
      </items>
    </pivotField>
    <pivotField axis="axisRow" allDrilled="1" showAll="0" dataSourceSort="1" defaultAttributeDrillState="1">
      <items count="5">
        <item x="0"/>
        <item x="1"/>
        <item x="2"/>
        <item x="3"/>
        <item t="default"/>
      </items>
    </pivotField>
  </pivotFields>
  <rowFields count="1">
    <field x="3"/>
  </rowFields>
  <rowItems count="5">
    <i>
      <x/>
    </i>
    <i>
      <x v="1"/>
    </i>
    <i>
      <x v="2"/>
    </i>
    <i>
      <x v="3"/>
    </i>
    <i t="grand">
      <x/>
    </i>
  </rowItems>
  <colFields count="1">
    <field x="2"/>
  </colFields>
  <colItems count="2">
    <i>
      <x/>
    </i>
    <i>
      <x v="1"/>
    </i>
  </colItems>
  <pageFields count="1">
    <pageField fld="0" hier="18" name="[PlayByPlay].[Team].&amp;[GB]" cap="GB"/>
  </pageFields>
  <dataFields count="1">
    <dataField fld="1" subtotal="count" baseField="0" baseItem="0" numFmtId="9">
      <extLst>
        <ext xmlns:x14="http://schemas.microsoft.com/office/spreadsheetml/2009/9/main" uri="{E15A36E0-9728-4e99-A89B-3F7291B0FE68}">
          <x14:dataField pivotShowAs="percentOfParentCol"/>
        </ext>
      </extLst>
    </dataField>
  </dataFields>
  <formats count="1">
    <format dxfId="17">
      <pivotArea outline="0" collapsedLevelsAreSubtotals="1" fieldPosition="0"/>
    </format>
  </format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x14:conditionalFormats count="1">
          <x14:conditionalFormat scope="data" priority="53" id="{043DAA35-7C02-4F0C-AF15-FCB310FFFBB7}">
            <x14:pivotAreas count="1">
              <pivotArea outline="0" fieldPosition="0">
                <references count="1">
                  <reference field="4294967294" count="1" selected="0">
                    <x v="0"/>
                  </reference>
                </references>
              </pivotArea>
            </x14:pivotAreas>
          </x14:conditionalFormat>
        </x14:conditionalFormats>
      </x14:pivotTableDefinition>
    </ext>
    <ext xmlns:x15="http://schemas.microsoft.com/office/spreadsheetml/2010/11/main" uri="{E67621CE-5B39-4880-91FE-76760E9C1902}">
      <x15:pivotTableUISettings>
        <x15:activeTabTopLevelEntity name="[PlayByPlay]"/>
      </x15:pivotTableUISettings>
    </ext>
  </extLst>
</pivotTableDefinition>
</file>

<file path=xl/pivotTables/pivotTable21.xml><?xml version="1.0" encoding="utf-8"?>
<pivotTableDefinition xmlns="http://schemas.openxmlformats.org/spreadsheetml/2006/main" name="PivotTable24" cacheId="1197" applyNumberFormats="0" applyBorderFormats="0" applyFontFormats="0" applyPatternFormats="0" applyAlignmentFormats="0" applyWidthHeightFormats="1" dataCaption="Values" tag="b3558563-b039-4109-80e0-699614375d9a" updatedVersion="5" minRefreshableVersion="3" subtotalHiddenItems="1" colGrandTotals="0" itemPrintTitles="1" createdVersion="5" indent="0" showHeaders="0" outline="1" outlineData="1" multipleFieldFilters="0" colHeaderCaption=" ">
  <location ref="Q19:S25"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4">
        <item x="0"/>
        <item x="1"/>
        <item x="2"/>
        <item x="3"/>
      </items>
    </pivotField>
    <pivotField axis="axisCol" allDrilled="1" showAll="0" dataSourceSort="1" defaultSubtotal="0" defaultAttributeDrillState="1">
      <items count="2">
        <item s="1" x="0"/>
        <item s="1" x="1"/>
      </items>
    </pivotField>
    <pivotField dataField="1" showAll="0"/>
  </pivotFields>
  <rowFields count="1">
    <field x="1"/>
  </rowFields>
  <rowItems count="5">
    <i>
      <x/>
    </i>
    <i>
      <x v="1"/>
    </i>
    <i>
      <x v="2"/>
    </i>
    <i>
      <x v="3"/>
    </i>
    <i t="grand">
      <x/>
    </i>
  </rowItems>
  <colFields count="1">
    <field x="2"/>
  </colFields>
  <colItems count="2">
    <i>
      <x/>
    </i>
    <i>
      <x v="1"/>
    </i>
  </colItems>
  <pageFields count="1">
    <pageField fld="0" hier="18" name="[PlayByPlay].[Team].&amp;[SEA]" cap="SEA"/>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22.xml><?xml version="1.0" encoding="utf-8"?>
<pivotTableDefinition xmlns="http://schemas.openxmlformats.org/spreadsheetml/2006/main" name="PivotTable30" cacheId="1199" applyNumberFormats="0" applyBorderFormats="0" applyFontFormats="0" applyPatternFormats="0" applyAlignmentFormats="0" applyWidthHeightFormats="1" dataCaption="Values" tag="4b6c1b51-71c8-4c8d-b874-3cbdac531883" updatedVersion="5" minRefreshableVersion="3" subtotalHiddenItems="1" colGrandTotals="0" itemPrintTitles="1" createdVersion="5" indent="0" showHeaders="0" outline="1" outlineData="1" multipleFieldFilters="0" colHeaderCaption=" ">
  <location ref="Q79:S85"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4">
        <item x="0"/>
        <item x="1"/>
        <item x="2"/>
        <item x="3"/>
      </items>
    </pivotField>
    <pivotField axis="axisCol" allDrilled="1" showAll="0" dataSourceSort="1" defaultSubtotal="0" defaultAttributeDrillState="1">
      <items count="2">
        <item s="1" x="0"/>
        <item s="1" x="1"/>
      </items>
    </pivotField>
    <pivotField dataField="1" showAll="0"/>
  </pivotFields>
  <rowFields count="1">
    <field x="1"/>
  </rowFields>
  <rowItems count="5">
    <i>
      <x/>
    </i>
    <i>
      <x v="1"/>
    </i>
    <i>
      <x v="2"/>
    </i>
    <i>
      <x v="3"/>
    </i>
    <i t="grand">
      <x/>
    </i>
  </rowItems>
  <colFields count="1">
    <field x="2"/>
  </colFields>
  <colItems count="2">
    <i>
      <x/>
    </i>
    <i>
      <x v="1"/>
    </i>
  </colItems>
  <pageFields count="1">
    <pageField fld="0" hier="18" name="[PlayByPlay].[Team].&amp;[SEA]" cap="SEA"/>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23.xml><?xml version="1.0" encoding="utf-8"?>
<pivotTableDefinition xmlns="http://schemas.openxmlformats.org/spreadsheetml/2006/main" name="PivotTable26" cacheId="1204" applyNumberFormats="0" applyBorderFormats="0" applyFontFormats="0" applyPatternFormats="0" applyAlignmentFormats="0" applyWidthHeightFormats="1" dataCaption="Values" tag="c15dcefa-3f32-4b9f-b6af-9b15a77a5261" updatedVersion="5" minRefreshableVersion="3" subtotalHiddenItems="1" colGrandTotals="0" itemPrintTitles="1" createdVersion="5" indent="0" showEmptyRow="1" showHeaders="0" outline="1" outlineData="1" multipleFieldFilters="0" colHeaderCaption=" ">
  <location ref="G67:H74"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1">
        <item s="1" x="0"/>
      </items>
    </pivotField>
    <pivotField axis="axisRow" allDrilled="1" showAll="0" dataSourceSort="1" defaultAttributeDrillState="1">
      <items count="6">
        <item x="0"/>
        <item x="1"/>
        <item x="2"/>
        <item x="3"/>
        <item x="4"/>
        <item t="default"/>
      </items>
    </pivotField>
    <pivotField dataField="1" showAll="0"/>
  </pivotFields>
  <rowFields count="1">
    <field x="2"/>
  </rowFields>
  <rowItems count="6">
    <i>
      <x/>
    </i>
    <i>
      <x v="1"/>
    </i>
    <i>
      <x v="2"/>
    </i>
    <i>
      <x v="3"/>
    </i>
    <i>
      <x v="4"/>
    </i>
    <i t="grand">
      <x/>
    </i>
  </rowItems>
  <colFields count="1">
    <field x="1"/>
  </colFields>
  <colItems count="1">
    <i>
      <x/>
    </i>
  </colItems>
  <pageFields count="1">
    <pageField fld="0" hier="18" name="[PlayByPlay].[Team].&amp;[SEA]" cap="SEA"/>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24.xml><?xml version="1.0" encoding="utf-8"?>
<pivotTableDefinition xmlns="http://schemas.openxmlformats.org/spreadsheetml/2006/main" name="PivotTable8" cacheId="1202" applyNumberFormats="0" applyBorderFormats="0" applyFontFormats="0" applyPatternFormats="0" applyAlignmentFormats="0" applyWidthHeightFormats="1" dataCaption="Values" tag="7a461ada-4fcb-45d8-840e-bb4346b605af" updatedVersion="5" minRefreshableVersion="3" subtotalHiddenItems="1" colGrandTotals="0" itemPrintTitles="1" createdVersion="5" indent="0" showHeaders="0" outline="1" outlineData="1" multipleFieldFilters="0" colHeaderCaption=" ">
  <location ref="Q55:S61"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4">
        <item x="0"/>
        <item x="1"/>
        <item x="2"/>
        <item x="3"/>
      </items>
    </pivotField>
    <pivotField axis="axisCol" allDrilled="1" showAll="0" dataSourceSort="1" defaultSubtotal="0" defaultAttributeDrillState="1">
      <items count="2">
        <item s="1" x="0"/>
        <item s="1" x="1"/>
      </items>
    </pivotField>
    <pivotField dataField="1" showAll="0"/>
  </pivotFields>
  <rowFields count="1">
    <field x="1"/>
  </rowFields>
  <rowItems count="5">
    <i>
      <x/>
    </i>
    <i>
      <x v="1"/>
    </i>
    <i>
      <x v="2"/>
    </i>
    <i>
      <x v="3"/>
    </i>
    <i t="grand">
      <x/>
    </i>
  </rowItems>
  <colFields count="1">
    <field x="2"/>
  </colFields>
  <colItems count="2">
    <i>
      <x/>
    </i>
    <i>
      <x v="1"/>
    </i>
  </colItems>
  <pageFields count="1">
    <pageField fld="0" hier="18" name="[PlayByPlay].[Team].&amp;[SEA]" cap="SEA"/>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25.xml><?xml version="1.0" encoding="utf-8"?>
<pivotTableDefinition xmlns="http://schemas.openxmlformats.org/spreadsheetml/2006/main" name="PivotTable31" cacheId="1208" applyNumberFormats="0" applyBorderFormats="0" applyFontFormats="0" applyPatternFormats="0" applyAlignmentFormats="0" applyWidthHeightFormats="1" dataCaption="Values" tag="57a352be-de95-4cd1-9468-0158dec129b7" updatedVersion="5" minRefreshableVersion="3" subtotalHiddenItems="1" colGrandTotals="0" itemPrintTitles="1" createdVersion="5" indent="0" showHeaders="0" outline="1" outlineData="1" multipleFieldFilters="0" colHeaderCaption=" ">
  <location ref="M79:O84"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3">
        <item x="0"/>
        <item x="1"/>
        <item x="2"/>
      </items>
    </pivotField>
    <pivotField axis="axisCol" allDrilled="1" showAll="0" dataSourceSort="1" defaultSubtotal="0" defaultAttributeDrillState="1">
      <items count="2">
        <item s="1" x="0"/>
        <item s="1" x="1"/>
      </items>
    </pivotField>
    <pivotField dataField="1" showAll="0"/>
  </pivotFields>
  <rowFields count="1">
    <field x="1"/>
  </rowFields>
  <rowItems count="4">
    <i>
      <x/>
    </i>
    <i>
      <x v="1"/>
    </i>
    <i>
      <x v="2"/>
    </i>
    <i t="grand">
      <x/>
    </i>
  </rowItems>
  <colFields count="1">
    <field x="2"/>
  </colFields>
  <colItems count="2">
    <i>
      <x/>
    </i>
    <i>
      <x v="1"/>
    </i>
  </colItems>
  <pageFields count="1">
    <pageField fld="0" hier="18" name="[PlayByPlay].[Team].&amp;[GB]" cap="GB"/>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26.xml><?xml version="1.0" encoding="utf-8"?>
<pivotTableDefinition xmlns="http://schemas.openxmlformats.org/spreadsheetml/2006/main" name="PivotTable9" cacheId="1209" applyNumberFormats="0" applyBorderFormats="0" applyFontFormats="0" applyPatternFormats="0" applyAlignmentFormats="0" applyWidthHeightFormats="1" dataCaption="Values" tag="d67b9386-2e88-4345-8b07-bf88b652cbd3" updatedVersion="5" minRefreshableVersion="3" subtotalHiddenItems="1" colGrandTotals="0" itemPrintTitles="1" createdVersion="5" indent="0" showHeaders="0" outline="1" outlineData="1" multipleFieldFilters="0" colHeaderCaption=" ">
  <location ref="M55:O60"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3">
        <item x="0"/>
        <item x="1"/>
        <item x="2"/>
      </items>
    </pivotField>
    <pivotField axis="axisCol" allDrilled="1" showAll="0" dataSourceSort="1" defaultSubtotal="0" defaultAttributeDrillState="1">
      <items count="2">
        <item s="1" x="0"/>
        <item s="1" x="1"/>
      </items>
    </pivotField>
    <pivotField dataField="1" showAll="0"/>
  </pivotFields>
  <rowFields count="1">
    <field x="1"/>
  </rowFields>
  <rowItems count="4">
    <i>
      <x/>
    </i>
    <i>
      <x v="1"/>
    </i>
    <i>
      <x v="2"/>
    </i>
    <i t="grand">
      <x/>
    </i>
  </rowItems>
  <colFields count="1">
    <field x="2"/>
  </colFields>
  <colItems count="2">
    <i>
      <x/>
    </i>
    <i>
      <x v="1"/>
    </i>
  </colItems>
  <pageFields count="1">
    <pageField fld="0" hier="18" name="[PlayByPlay].[Team].&amp;[GB]" cap="GB"/>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27.xml><?xml version="1.0" encoding="utf-8"?>
<pivotTableDefinition xmlns="http://schemas.openxmlformats.org/spreadsheetml/2006/main" name="PivotTable6" cacheId="1192" applyNumberFormats="0" applyBorderFormats="0" applyFontFormats="0" applyPatternFormats="0" applyAlignmentFormats="0" applyWidthHeightFormats="1" dataCaption="Values" tag="5e46d00e-b101-4a02-87f5-b8cb31ce076b" updatedVersion="5" minRefreshableVersion="3" subtotalHiddenItems="1" colGrandTotals="0" itemPrintTitles="1" createdVersion="5" indent="0" showHeaders="0" outline="1" outlineData="1" multipleFieldFilters="0" colHeaderCaption=" ">
  <location ref="M31:O36"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3">
        <item x="0"/>
        <item x="1"/>
        <item x="2"/>
      </items>
    </pivotField>
    <pivotField axis="axisCol" allDrilled="1" showAll="0" dataSourceSort="1" defaultSubtotal="0" defaultAttributeDrillState="1">
      <items count="2">
        <item s="1" x="0"/>
        <item s="1" x="1"/>
      </items>
    </pivotField>
    <pivotField dataField="1" showAll="0"/>
  </pivotFields>
  <rowFields count="1">
    <field x="1"/>
  </rowFields>
  <rowItems count="4">
    <i>
      <x/>
    </i>
    <i>
      <x v="1"/>
    </i>
    <i>
      <x v="2"/>
    </i>
    <i t="grand">
      <x/>
    </i>
  </rowItems>
  <colFields count="1">
    <field x="2"/>
  </colFields>
  <colItems count="2">
    <i>
      <x/>
    </i>
    <i>
      <x v="1"/>
    </i>
  </colItems>
  <pageFields count="1">
    <pageField fld="0" hier="18" name="[PlayByPlay].[Team].&amp;[GB]" cap="GB"/>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28.xml><?xml version="1.0" encoding="utf-8"?>
<pivotTableDefinition xmlns="http://schemas.openxmlformats.org/spreadsheetml/2006/main" name="PivotTable12" cacheId="1206" applyNumberFormats="0" applyBorderFormats="0" applyFontFormats="0" applyPatternFormats="0" applyAlignmentFormats="0" applyWidthHeightFormats="1" dataCaption="Values" tag="05557609-9090-4341-a84a-ea7732381ff6" updatedVersion="5" minRefreshableVersion="3" subtotalHiddenItems="1" colGrandTotals="0" itemPrintTitles="1" createdVersion="5" indent="0" showHeaders="0" outline="1" outlineData="1" multipleFieldFilters="0" colHeaderCaption=" ">
  <location ref="G31:I38"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2">
        <item s="1" x="0"/>
        <item s="1" x="1"/>
      </items>
    </pivotField>
    <pivotField axis="axisRow" allDrilled="1" showAll="0" dataSourceSort="1" defaultAttributeDrillState="1">
      <items count="6">
        <item x="0"/>
        <item x="1"/>
        <item x="2"/>
        <item x="3"/>
        <item x="4"/>
        <item t="default"/>
      </items>
    </pivotField>
    <pivotField dataField="1" showAll="0"/>
  </pivotFields>
  <rowFields count="1">
    <field x="2"/>
  </rowFields>
  <rowItems count="6">
    <i>
      <x/>
    </i>
    <i>
      <x v="1"/>
    </i>
    <i>
      <x v="2"/>
    </i>
    <i>
      <x v="3"/>
    </i>
    <i>
      <x v="4"/>
    </i>
    <i t="grand">
      <x/>
    </i>
  </rowItems>
  <colFields count="1">
    <field x="1"/>
  </colFields>
  <colItems count="2">
    <i>
      <x/>
    </i>
    <i>
      <x v="1"/>
    </i>
  </colItems>
  <pageFields count="1">
    <pageField fld="0" hier="18" name="[PlayByPlay].[Team].&amp;[SEA]" cap="SEA"/>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29.xml><?xml version="1.0" encoding="utf-8"?>
<pivotTableDefinition xmlns="http://schemas.openxmlformats.org/spreadsheetml/2006/main" name="PivotTable5" cacheId="1213" applyNumberFormats="0" applyBorderFormats="0" applyFontFormats="0" applyPatternFormats="0" applyAlignmentFormats="0" applyWidthHeightFormats="1" dataCaption="Values" tag="d894b325-28eb-40cc-b3f9-9cfb75fb7d0f" updatedVersion="5" minRefreshableVersion="3" subtotalHiddenItems="1" colGrandTotals="0" itemPrintTitles="1" createdVersion="5" indent="0" showHeaders="0" outline="1" outlineData="1" multipleFieldFilters="0" colHeaderCaption=" ">
  <location ref="Q43:S49"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4">
        <item x="0"/>
        <item x="1"/>
        <item x="2"/>
        <item x="3"/>
      </items>
    </pivotField>
    <pivotField axis="axisCol" allDrilled="1" showAll="0" dataSourceSort="1" defaultSubtotal="0" defaultAttributeDrillState="1">
      <items count="2">
        <item s="1" x="0"/>
        <item s="1" x="1"/>
      </items>
    </pivotField>
    <pivotField dataField="1" showAll="0"/>
  </pivotFields>
  <rowFields count="1">
    <field x="1"/>
  </rowFields>
  <rowItems count="5">
    <i>
      <x/>
    </i>
    <i>
      <x v="1"/>
    </i>
    <i>
      <x v="2"/>
    </i>
    <i>
      <x v="3"/>
    </i>
    <i t="grand">
      <x/>
    </i>
  </rowItems>
  <colFields count="1">
    <field x="2"/>
  </colFields>
  <colItems count="2">
    <i>
      <x/>
    </i>
    <i>
      <x v="1"/>
    </i>
  </colItems>
  <pageFields count="1">
    <pageField fld="0" hier="18" name="[PlayByPlay].[Team].&amp;[SEA]" cap="SEA"/>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3.xml><?xml version="1.0" encoding="utf-8"?>
<pivotTableDefinition xmlns="http://schemas.openxmlformats.org/spreadsheetml/2006/main" name="PivotTable15" cacheId="1194" applyNumberFormats="0" applyBorderFormats="0" applyFontFormats="0" applyPatternFormats="0" applyAlignmentFormats="0" applyWidthHeightFormats="1" dataCaption="Values" tag="eaf19bda-9f7f-4c99-a0e4-dbe100647206" updatedVersion="5" minRefreshableVersion="3" subtotalHiddenItems="1" colGrandTotals="0" itemPrintTitles="1" createdVersion="5" indent="0" showHeaders="0" outline="1" outlineData="1" multipleFieldFilters="0" colHeaderCaption=" ">
  <location ref="C43:E49"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2">
        <item s="1" x="0"/>
        <item s="1" x="1"/>
      </items>
    </pivotField>
    <pivotField dataField="1" showAll="0"/>
    <pivotField axis="axisRow" allDrilled="1" showAll="0" dataSourceSort="1" defaultAttributeDrillState="1">
      <items count="5">
        <item x="0"/>
        <item x="1"/>
        <item x="2"/>
        <item x="3"/>
        <item t="default"/>
      </items>
    </pivotField>
  </pivotFields>
  <rowFields count="1">
    <field x="3"/>
  </rowFields>
  <rowItems count="5">
    <i>
      <x/>
    </i>
    <i>
      <x v="1"/>
    </i>
    <i>
      <x v="2"/>
    </i>
    <i>
      <x v="3"/>
    </i>
    <i t="grand">
      <x/>
    </i>
  </rowItems>
  <colFields count="1">
    <field x="1"/>
  </colFields>
  <colItems count="2">
    <i>
      <x/>
    </i>
    <i>
      <x v="1"/>
    </i>
  </colItems>
  <pageFields count="1">
    <pageField fld="0" hier="18" name="[PlayByPlay].[Team].&amp;[GB]" cap="GB"/>
  </pageFields>
  <dataFields count="1">
    <dataField fld="2"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30.xml><?xml version="1.0" encoding="utf-8"?>
<pivotTableDefinition xmlns="http://schemas.openxmlformats.org/spreadsheetml/2006/main" name="PivotTable4" cacheId="1207" applyNumberFormats="0" applyBorderFormats="0" applyFontFormats="0" applyPatternFormats="0" applyAlignmentFormats="0" applyWidthHeightFormats="1" dataCaption="Values" tag="3ade2d52-3129-4e04-b28a-7e430d487a8c" updatedVersion="5" minRefreshableVersion="3" subtotalHiddenItems="1" colGrandTotals="0" itemPrintTitles="1" createdVersion="5" indent="0" showHeaders="0" outline="1" outlineData="1" multipleFieldFilters="0" colHeaderCaption=" ">
  <location ref="M43:O48"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3">
        <item x="0"/>
        <item x="1"/>
        <item x="2"/>
      </items>
    </pivotField>
    <pivotField axis="axisCol" allDrilled="1" showAll="0" dataSourceSort="1" defaultSubtotal="0" defaultAttributeDrillState="1">
      <items count="2">
        <item s="1" x="0"/>
        <item s="1" x="1"/>
      </items>
    </pivotField>
    <pivotField dataField="1" showAll="0"/>
  </pivotFields>
  <rowFields count="1">
    <field x="1"/>
  </rowFields>
  <rowItems count="4">
    <i>
      <x/>
    </i>
    <i>
      <x v="1"/>
    </i>
    <i>
      <x v="2"/>
    </i>
    <i t="grand">
      <x/>
    </i>
  </rowItems>
  <colFields count="1">
    <field x="2"/>
  </colFields>
  <colItems count="2">
    <i>
      <x/>
    </i>
    <i>
      <x v="1"/>
    </i>
  </colItems>
  <pageFields count="1">
    <pageField fld="0" hier="18" name="[PlayByPlay].[Team].&amp;[GB]" cap="GB"/>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4.xml><?xml version="1.0" encoding="utf-8"?>
<pivotTableDefinition xmlns="http://schemas.openxmlformats.org/spreadsheetml/2006/main" name="PivotTable32" cacheId="1214" applyNumberFormats="0" applyBorderFormats="0" applyFontFormats="0" applyPatternFormats="0" applyAlignmentFormats="0" applyWidthHeightFormats="1" dataCaption="Values" tag="5d0166d4-5ae4-43d8-90af-a89a91b020a8" updatedVersion="5" minRefreshableVersion="3" subtotalHiddenItems="1" colGrandTotals="0" itemPrintTitles="1" createdVersion="5" indent="0" showHeaders="0" outline="1" outlineData="1" multipleFieldFilters="0" colHeaderCaption=" ">
  <location ref="C79:E85"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2">
        <item s="1" x="0"/>
        <item s="1" x="1"/>
      </items>
    </pivotField>
    <pivotField axis="axisRow" allDrilled="1" showAll="0" dataSourceSort="1" defaultAttributeDrillState="1">
      <items count="5">
        <item x="0"/>
        <item x="1"/>
        <item x="2"/>
        <item x="3"/>
        <item t="default"/>
      </items>
    </pivotField>
    <pivotField dataField="1" showAll="0"/>
  </pivotFields>
  <rowFields count="1">
    <field x="2"/>
  </rowFields>
  <rowItems count="5">
    <i>
      <x/>
    </i>
    <i>
      <x v="1"/>
    </i>
    <i>
      <x v="2"/>
    </i>
    <i>
      <x v="3"/>
    </i>
    <i t="grand">
      <x/>
    </i>
  </rowItems>
  <colFields count="1">
    <field x="1"/>
  </colFields>
  <colItems count="2">
    <i>
      <x/>
    </i>
    <i>
      <x v="1"/>
    </i>
  </colItems>
  <pageFields count="1">
    <pageField fld="0" hier="18" name="[PlayByPlay].[Team].&amp;[GB]" cap="GB"/>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5.xml><?xml version="1.0" encoding="utf-8"?>
<pivotTableDefinition xmlns="http://schemas.openxmlformats.org/spreadsheetml/2006/main" name="PivotTable25" cacheId="1200" applyNumberFormats="0" applyBorderFormats="0" applyFontFormats="0" applyPatternFormats="0" applyAlignmentFormats="0" applyWidthHeightFormats="1" dataCaption="Values" tag="406108e9-aa16-4c4f-b778-5219ef76a656" updatedVersion="5" minRefreshableVersion="3" subtotalHiddenItems="1" colGrandTotals="0" itemPrintTitles="1" createdVersion="5" indent="0" showHeaders="0" outline="1" outlineData="1" multipleFieldFilters="0" colHeaderCaption=" ">
  <location ref="M19:O24"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3">
        <item x="0"/>
        <item x="1"/>
        <item x="2"/>
      </items>
    </pivotField>
    <pivotField axis="axisCol" allDrilled="1" showAll="0" dataSourceSort="1" defaultSubtotal="0" defaultAttributeDrillState="1">
      <items count="2">
        <item s="1" x="0"/>
        <item s="1" x="1"/>
      </items>
    </pivotField>
    <pivotField dataField="1" showAll="0"/>
  </pivotFields>
  <rowFields count="1">
    <field x="1"/>
  </rowFields>
  <rowItems count="4">
    <i>
      <x/>
    </i>
    <i>
      <x v="1"/>
    </i>
    <i>
      <x v="2"/>
    </i>
    <i t="grand">
      <x/>
    </i>
  </rowItems>
  <colFields count="1">
    <field x="2"/>
  </colFields>
  <colItems count="2">
    <i>
      <x/>
    </i>
    <i>
      <x v="1"/>
    </i>
  </colItems>
  <pageFields count="1">
    <pageField fld="0" hier="18" name="[PlayByPlay].[Team].&amp;[GB]" cap="GB"/>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6.xml><?xml version="1.0" encoding="utf-8"?>
<pivotTableDefinition xmlns="http://schemas.openxmlformats.org/spreadsheetml/2006/main" name="PivotTable22" cacheId="1211" applyNumberFormats="0" applyBorderFormats="0" applyFontFormats="0" applyPatternFormats="0" applyAlignmentFormats="0" applyWidthHeightFormats="1" dataCaption="Values" tag="06fab4d1-b6ef-4db4-bfb5-879d3b3a6d51" updatedVersion="5" minRefreshableVersion="3" subtotalHiddenItems="1" colGrandTotals="0" itemPrintTitles="1" createdVersion="5" indent="0" showHeaders="0" outline="1" outlineData="1" multipleFieldFilters="0" colHeaderCaption=" ">
  <location ref="C19:E25"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2">
        <item s="1" x="0"/>
        <item s="1" x="1"/>
      </items>
    </pivotField>
    <pivotField dataField="1" showAll="0"/>
    <pivotField axis="axisRow" allDrilled="1" showAll="0" dataSourceSort="1" defaultAttributeDrillState="1">
      <items count="5">
        <item x="0"/>
        <item x="1"/>
        <item x="2"/>
        <item x="3"/>
        <item t="default"/>
      </items>
    </pivotField>
  </pivotFields>
  <rowFields count="1">
    <field x="3"/>
  </rowFields>
  <rowItems count="5">
    <i>
      <x/>
    </i>
    <i>
      <x v="1"/>
    </i>
    <i>
      <x v="2"/>
    </i>
    <i>
      <x v="3"/>
    </i>
    <i t="grand">
      <x/>
    </i>
  </rowItems>
  <colFields count="1">
    <field x="1"/>
  </colFields>
  <colItems count="2">
    <i>
      <x/>
    </i>
    <i>
      <x v="1"/>
    </i>
  </colItems>
  <pageFields count="1">
    <pageField fld="0" hier="18" name="[PlayByPlay].[Team].&amp;[GB]" cap="GB"/>
  </pageFields>
  <dataFields count="1">
    <dataField fld="2"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7.xml><?xml version="1.0" encoding="utf-8"?>
<pivotTableDefinition xmlns="http://schemas.openxmlformats.org/spreadsheetml/2006/main" name="PivotTable13" cacheId="1212" applyNumberFormats="0" applyBorderFormats="0" applyFontFormats="0" applyPatternFormats="0" applyAlignmentFormats="0" applyWidthHeightFormats="1" dataCaption="Values" tag="b98718d8-0b7f-4721-b054-65d519075320" updatedVersion="5" minRefreshableVersion="3" subtotalHiddenItems="1" colGrandTotals="0" itemPrintTitles="1" createdVersion="5" indent="0" showHeaders="0" outline="1" outlineData="1" multipleFieldFilters="0" colHeaderCaption=" ">
  <location ref="C31:E37"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2">
        <item s="1" x="0"/>
        <item s="1" x="1"/>
      </items>
    </pivotField>
    <pivotField axis="axisRow" allDrilled="1" showAll="0" dataSourceSort="1" defaultAttributeDrillState="1">
      <items count="5">
        <item x="0"/>
        <item x="1"/>
        <item x="2"/>
        <item x="3"/>
        <item t="default"/>
      </items>
    </pivotField>
    <pivotField dataField="1" showAll="0"/>
  </pivotFields>
  <rowFields count="1">
    <field x="2"/>
  </rowFields>
  <rowItems count="5">
    <i>
      <x/>
    </i>
    <i>
      <x v="1"/>
    </i>
    <i>
      <x v="2"/>
    </i>
    <i>
      <x v="3"/>
    </i>
    <i t="grand">
      <x/>
    </i>
  </rowItems>
  <colFields count="1">
    <field x="1"/>
  </colFields>
  <colItems count="2">
    <i>
      <x/>
    </i>
    <i>
      <x v="1"/>
    </i>
  </colItems>
  <pageFields count="1">
    <pageField fld="0" hier="18" name="[PlayByPlay].[Team].&amp;[GB]" cap="GB"/>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8.xml><?xml version="1.0" encoding="utf-8"?>
<pivotTableDefinition xmlns="http://schemas.openxmlformats.org/spreadsheetml/2006/main" name="PivotTable28" cacheId="1190" applyNumberFormats="0" applyBorderFormats="0" applyFontFormats="0" applyPatternFormats="0" applyAlignmentFormats="0" applyWidthHeightFormats="1" dataCaption="Values" tag="5102524c-3495-42b9-a521-c423f8a1aed6" updatedVersion="5" minRefreshableVersion="3" subtotalHiddenItems="1" colGrandTotals="0" itemPrintTitles="1" createdVersion="5" indent="0" showHeaders="0" outline="1" outlineData="1" multipleFieldFilters="0" colHeaderCaption=" ">
  <location ref="M67:N72" firstHeaderRow="1" firstDataRow="2" firstDataCol="1" rowPageCount="1" colPageCount="1"/>
  <pivotFields count="4">
    <pivotField axis="axisPage" allDrilled="1" showAll="0" dataSourceSort="1" defaultSubtotal="0" defaultAttributeDrillState="1"/>
    <pivotField axis="axisRow" allDrilled="1" showAll="0" dataSourceSort="1" defaultSubtotal="0" defaultAttributeDrillState="1">
      <items count="3">
        <item x="0"/>
        <item x="1"/>
        <item x="2"/>
      </items>
    </pivotField>
    <pivotField axis="axisCol" allDrilled="1" showAll="0" dataSourceSort="1" defaultSubtotal="0" defaultAttributeDrillState="1">
      <items count="1">
        <item s="1" x="0"/>
      </items>
    </pivotField>
    <pivotField dataField="1" showAll="0"/>
  </pivotFields>
  <rowFields count="1">
    <field x="1"/>
  </rowFields>
  <rowItems count="4">
    <i>
      <x/>
    </i>
    <i>
      <x v="1"/>
    </i>
    <i>
      <x v="2"/>
    </i>
    <i t="grand">
      <x/>
    </i>
  </rowItems>
  <colFields count="1">
    <field x="2"/>
  </colFields>
  <colItems count="1">
    <i>
      <x/>
    </i>
  </colItems>
  <pageFields count="1">
    <pageField fld="0" hier="18" name="[PlayByPlay].[Team].&amp;[GB]" cap="GB"/>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pivotTables/pivotTable9.xml><?xml version="1.0" encoding="utf-8"?>
<pivotTableDefinition xmlns="http://schemas.openxmlformats.org/spreadsheetml/2006/main" name="PivotTable27" cacheId="1210" applyNumberFormats="0" applyBorderFormats="0" applyFontFormats="0" applyPatternFormats="0" applyAlignmentFormats="0" applyWidthHeightFormats="1" dataCaption="Values" tag="ccbf12c5-b9cc-4225-a993-3d68c7f75fc3" updatedVersion="5" minRefreshableVersion="3" subtotalHiddenItems="1" colGrandTotals="0" itemPrintTitles="1" createdVersion="5" indent="0" showHeaders="0" outline="1" outlineData="1" multipleFieldFilters="0" colHeaderCaption=" ">
  <location ref="C67:D73" firstHeaderRow="1" firstDataRow="2" firstDataCol="1" rowPageCount="1" colPageCount="1"/>
  <pivotFields count="4">
    <pivotField axis="axisPage" allDrilled="1" showAll="0" dataSourceSort="1" defaultSubtotal="0" defaultAttributeDrillState="1"/>
    <pivotField axis="axisCol" allDrilled="1" showAll="0" dataSourceSort="1" defaultSubtotal="0" defaultAttributeDrillState="1">
      <items count="1">
        <item s="1" x="0"/>
      </items>
    </pivotField>
    <pivotField axis="axisRow" allDrilled="1" showAll="0" dataSourceSort="1" defaultAttributeDrillState="1">
      <items count="5">
        <item x="0"/>
        <item x="1"/>
        <item x="2"/>
        <item x="3"/>
        <item t="default"/>
      </items>
    </pivotField>
    <pivotField dataField="1" showAll="0"/>
  </pivotFields>
  <rowFields count="1">
    <field x="2"/>
  </rowFields>
  <rowItems count="5">
    <i>
      <x/>
    </i>
    <i>
      <x v="1"/>
    </i>
    <i>
      <x v="2"/>
    </i>
    <i>
      <x v="3"/>
    </i>
    <i t="grand">
      <x/>
    </i>
  </rowItems>
  <colFields count="1">
    <field x="1"/>
  </colFields>
  <colItems count="1">
    <i>
      <x/>
    </i>
  </colItems>
  <pageFields count="1">
    <pageField fld="0" hier="18" name="[PlayByPlay].[Team].&amp;[GB]" cap="GB"/>
  </pageFields>
  <dataFields count="1">
    <dataFiel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9" showRowHeaders="1" showColHeaders="1" showRowStripes="0" showColStripes="0" showLastColumn="1"/>
  <rowHierarchiesUsage count="1">
    <rowHierarchyUsage hierarchyUsage="16"/>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layByPlay]"/>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eam" sourceName="[Player2].[Team]">
  <pivotTables>
    <pivotTable tabId="8" name="PivotTable2"/>
  </pivotTables>
  <data>
    <olap pivotCacheId="1">
      <levels count="2">
        <level uniqueName="[Player2].[Team].[(All)]" sourceCaption="(All)" count="0"/>
        <level uniqueName="[Player2].[Team].[Team]" sourceCaption="Team" count="3">
          <ranges>
            <range startItem="0">
              <i n="[Player2].[Team].&amp;[GB]" c="GB"/>
              <i n="[Player2].[Team].&amp;[SEA]" c="SEA"/>
              <i n="[Player2].[Team].&amp;" c="(blank)"/>
            </range>
          </ranges>
        </level>
      </levels>
      <selections count="1">
        <selection n="[Player2].[Team].&amp;[SEA]"/>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eam" cache="Slicer_Team" caption="Team" level="1" rowHeight="241300"/>
</slicers>
</file>

<file path=xl/tables/table1.xml><?xml version="1.0" encoding="utf-8"?>
<table xmlns="http://schemas.openxmlformats.org/spreadsheetml/2006/main" id="1" name="Player1" displayName="Player1" ref="A1:P116" totalsRowShown="0">
  <autoFilter ref="A1:P116"/>
  <tableColumns count="16">
    <tableColumn id="1" name="Team"/>
    <tableColumn id="2" name="#"/>
    <tableColumn id="3" name="Name"/>
    <tableColumn id="4" name="Position"/>
    <tableColumn id="5" name="HeightText" dataDxfId="13"/>
    <tableColumn id="17" name="HeightFeet" dataDxfId="12"/>
    <tableColumn id="16" name="HeightInches" dataDxfId="11"/>
    <tableColumn id="15" name="Height" dataDxfId="10">
      <calculatedColumnFormula>ROUND(Player2[[#This Row],[HeightFeet]]+Player2[[#This Row],[HeightInches]]/12,1)</calculatedColumnFormula>
    </tableColumn>
    <tableColumn id="6" name="Weight"/>
    <tableColumn id="7" name="Age"/>
    <tableColumn id="8" name="Experience"/>
    <tableColumn id="9" name="College"/>
    <tableColumn id="10" name="LastName">
      <calculatedColumnFormula>TRIM(LEFT(Player1[[#This Row],[Name]],FIND(",",Player1[[#This Row],[Name]])-1))</calculatedColumnFormula>
    </tableColumn>
    <tableColumn id="11" name="FirstName">
      <calculatedColumnFormula>TRIM(MID(Player1[[#This Row],[Name]],FIND(",",Player1[[#This Row],[Name]])+1,99))</calculatedColumnFormula>
    </tableColumn>
    <tableColumn id="12" name="FirstInitial" dataDxfId="9">
      <calculatedColumnFormula>LEFT(Player1[[#This Row],[FirstName]],1)</calculatedColumnFormula>
    </tableColumn>
    <tableColumn id="13" name="NumberName" dataDxfId="8">
      <calculatedColumnFormula>Player1[[#This Row],['#]]&amp;"-"&amp;Player1[[#This Row],[FirstInitial]]&amp;"."&amp;Player1[[#This Row],[LastName]]</calculatedColumnFormula>
    </tableColumn>
  </tableColumns>
  <tableStyleInfo name="TableStyleLight1" showFirstColumn="0" showLastColumn="0" showRowStripes="1" showColumnStripes="0"/>
</table>
</file>

<file path=xl/tables/table2.xml><?xml version="1.0" encoding="utf-8"?>
<table xmlns="http://schemas.openxmlformats.org/spreadsheetml/2006/main" id="2" name="Player2" displayName="Player2" ref="A1:P116" totalsRowShown="0">
  <autoFilter ref="A1:P116"/>
  <tableColumns count="16">
    <tableColumn id="1" name="Team"/>
    <tableColumn id="2" name="#"/>
    <tableColumn id="3" name="Name"/>
    <tableColumn id="4" name="Position"/>
    <tableColumn id="5" name="HeightText" dataDxfId="7"/>
    <tableColumn id="14" name="HeightFeet" dataDxfId="6"/>
    <tableColumn id="15" name="HeightInches" dataDxfId="5"/>
    <tableColumn id="16" name="Height" dataDxfId="4">
      <calculatedColumnFormula>ROUND(Player2[[#This Row],[HeightFeet]]+Player2[[#This Row],[HeightInches]]/12,1)</calculatedColumnFormula>
    </tableColumn>
    <tableColumn id="6" name="Weight"/>
    <tableColumn id="7" name="Age"/>
    <tableColumn id="8" name="Experience"/>
    <tableColumn id="9" name="College"/>
    <tableColumn id="10" name="LastName" dataDxfId="3">
      <calculatedColumnFormula>TRIM(LEFT(Player1[[#This Row],[Name]],FIND(",",Player1[[#This Row],[Name]])-1))</calculatedColumnFormula>
    </tableColumn>
    <tableColumn id="11" name="FirstName" dataDxfId="2">
      <calculatedColumnFormula>TRIM(MID(Player1[[#This Row],[Name]],FIND(",",Player1[[#This Row],[Name]])+1,99))</calculatedColumnFormula>
    </tableColumn>
    <tableColumn id="12" name="FirstInitial" dataDxfId="1">
      <calculatedColumnFormula>LEFT(Player1[[#This Row],[FirstName]],1)</calculatedColumnFormula>
    </tableColumn>
    <tableColumn id="13" name="NumberName" dataDxfId="0">
      <calculatedColumnFormula>Player1[[#This Row],['#]]&amp;"-"&amp;Player1[[#This Row],[FirstInitial]]&amp;"."&amp;Player1[[#This Row],[LastName]]</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18" Type="http://schemas.openxmlformats.org/officeDocument/2006/relationships/pivotTable" Target="../pivotTables/pivotTable20.xml"/><Relationship Id="rId26" Type="http://schemas.openxmlformats.org/officeDocument/2006/relationships/pivotTable" Target="../pivotTables/pivotTable28.xml"/><Relationship Id="rId3" Type="http://schemas.openxmlformats.org/officeDocument/2006/relationships/pivotTable" Target="../pivotTables/pivotTable5.xml"/><Relationship Id="rId21" Type="http://schemas.openxmlformats.org/officeDocument/2006/relationships/pivotTable" Target="../pivotTables/pivotTable23.xml"/><Relationship Id="rId7" Type="http://schemas.openxmlformats.org/officeDocument/2006/relationships/pivotTable" Target="../pivotTables/pivotTable9.xml"/><Relationship Id="rId12" Type="http://schemas.openxmlformats.org/officeDocument/2006/relationships/pivotTable" Target="../pivotTables/pivotTable14.xml"/><Relationship Id="rId17" Type="http://schemas.openxmlformats.org/officeDocument/2006/relationships/pivotTable" Target="../pivotTables/pivotTable19.xml"/><Relationship Id="rId25" Type="http://schemas.openxmlformats.org/officeDocument/2006/relationships/pivotTable" Target="../pivotTables/pivotTable27.xml"/><Relationship Id="rId2" Type="http://schemas.openxmlformats.org/officeDocument/2006/relationships/pivotTable" Target="../pivotTables/pivotTable4.xml"/><Relationship Id="rId16" Type="http://schemas.openxmlformats.org/officeDocument/2006/relationships/pivotTable" Target="../pivotTables/pivotTable18.xml"/><Relationship Id="rId20" Type="http://schemas.openxmlformats.org/officeDocument/2006/relationships/pivotTable" Target="../pivotTables/pivotTable22.xml"/><Relationship Id="rId29" Type="http://schemas.openxmlformats.org/officeDocument/2006/relationships/printerSettings" Target="../printerSettings/printerSettings1.bin"/><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24" Type="http://schemas.openxmlformats.org/officeDocument/2006/relationships/pivotTable" Target="../pivotTables/pivotTable26.xml"/><Relationship Id="rId5" Type="http://schemas.openxmlformats.org/officeDocument/2006/relationships/pivotTable" Target="../pivotTables/pivotTable7.xml"/><Relationship Id="rId15" Type="http://schemas.openxmlformats.org/officeDocument/2006/relationships/pivotTable" Target="../pivotTables/pivotTable17.xml"/><Relationship Id="rId23" Type="http://schemas.openxmlformats.org/officeDocument/2006/relationships/pivotTable" Target="../pivotTables/pivotTable25.xml"/><Relationship Id="rId28" Type="http://schemas.openxmlformats.org/officeDocument/2006/relationships/pivotTable" Target="../pivotTables/pivotTable30.xml"/><Relationship Id="rId10" Type="http://schemas.openxmlformats.org/officeDocument/2006/relationships/pivotTable" Target="../pivotTables/pivotTable12.xml"/><Relationship Id="rId19" Type="http://schemas.openxmlformats.org/officeDocument/2006/relationships/pivotTable" Target="../pivotTables/pivotTable21.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ivotTable" Target="../pivotTables/pivotTable16.xml"/><Relationship Id="rId22" Type="http://schemas.openxmlformats.org/officeDocument/2006/relationships/pivotTable" Target="../pivotTables/pivotTable24.xml"/><Relationship Id="rId27" Type="http://schemas.openxmlformats.org/officeDocument/2006/relationships/pivotTable" Target="../pivotTables/pivotTable29.xml"/><Relationship Id="rId30"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hyperlink" Target="http://www.seahawks.com/team/roster.html" TargetMode="External"/><Relationship Id="rId1" Type="http://schemas.openxmlformats.org/officeDocument/2006/relationships/hyperlink" Target="http://www.packers.com/team/players.html"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J55"/>
  <sheetViews>
    <sheetView workbookViewId="0">
      <selection activeCell="H30" sqref="H30"/>
    </sheetView>
  </sheetViews>
  <sheetFormatPr defaultRowHeight="15" x14ac:dyDescent="0.25"/>
  <cols>
    <col min="2" max="2" width="12" customWidth="1"/>
    <col min="3" max="3" width="12.85546875" customWidth="1"/>
    <col min="4" max="4" width="10" customWidth="1"/>
    <col min="5" max="5" width="16.85546875" customWidth="1"/>
    <col min="6" max="6" width="17.85546875" customWidth="1"/>
    <col min="7" max="7" width="4.42578125" customWidth="1"/>
    <col min="8" max="8" width="11.28515625" bestFit="1" customWidth="1"/>
    <col min="9" max="9" width="16.7109375" bestFit="1" customWidth="1"/>
    <col min="10" max="10" width="8.140625" customWidth="1"/>
  </cols>
  <sheetData>
    <row r="1" spans="2:10" x14ac:dyDescent="0.25">
      <c r="B1" s="6" t="s">
        <v>477</v>
      </c>
      <c r="C1" t="s" vm="3">
        <v>478</v>
      </c>
    </row>
    <row r="3" spans="2:10" x14ac:dyDescent="0.25">
      <c r="B3" s="6" t="s">
        <v>479</v>
      </c>
      <c r="C3" s="6" t="s">
        <v>480</v>
      </c>
      <c r="D3" s="6" t="s">
        <v>481</v>
      </c>
      <c r="E3" s="6" t="s">
        <v>482</v>
      </c>
      <c r="F3" s="6" t="s">
        <v>483</v>
      </c>
      <c r="G3" s="6" t="s">
        <v>484</v>
      </c>
      <c r="H3" s="6" t="s">
        <v>432</v>
      </c>
      <c r="I3" s="6" t="s">
        <v>485</v>
      </c>
      <c r="J3" s="6" t="s">
        <v>486</v>
      </c>
    </row>
    <row r="4" spans="2:10" x14ac:dyDescent="0.25">
      <c r="B4" t="s">
        <v>419</v>
      </c>
      <c r="C4">
        <v>10</v>
      </c>
      <c r="D4" t="s">
        <v>118</v>
      </c>
      <c r="E4">
        <v>20</v>
      </c>
      <c r="F4" t="s">
        <v>468</v>
      </c>
      <c r="G4" t="s">
        <v>469</v>
      </c>
      <c r="H4" t="s">
        <v>430</v>
      </c>
      <c r="I4" t="s">
        <v>436</v>
      </c>
      <c r="J4">
        <v>3</v>
      </c>
    </row>
    <row r="5" spans="2:10" x14ac:dyDescent="0.25">
      <c r="B5" t="s">
        <v>417</v>
      </c>
    </row>
    <row r="8" spans="2:10" x14ac:dyDescent="0.25">
      <c r="B8" t="s">
        <v>479</v>
      </c>
      <c r="C8" t="s">
        <v>419</v>
      </c>
    </row>
    <row r="9" spans="2:10" x14ac:dyDescent="0.25">
      <c r="B9" t="s">
        <v>480</v>
      </c>
      <c r="C9">
        <v>10</v>
      </c>
    </row>
    <row r="10" spans="2:10" x14ac:dyDescent="0.25">
      <c r="B10" t="s">
        <v>481</v>
      </c>
      <c r="C10" t="s">
        <v>118</v>
      </c>
    </row>
    <row r="11" spans="2:10" x14ac:dyDescent="0.25">
      <c r="B11" t="s">
        <v>482</v>
      </c>
      <c r="C11">
        <v>20</v>
      </c>
    </row>
    <row r="12" spans="2:10" x14ac:dyDescent="0.25">
      <c r="B12" t="s">
        <v>483</v>
      </c>
      <c r="C12" t="s">
        <v>468</v>
      </c>
      <c r="E12" s="6" t="s">
        <v>432</v>
      </c>
      <c r="F12" t="s" vm="4">
        <v>487</v>
      </c>
    </row>
    <row r="13" spans="2:10" x14ac:dyDescent="0.25">
      <c r="B13" t="s">
        <v>484</v>
      </c>
      <c r="C13" t="s">
        <v>469</v>
      </c>
    </row>
    <row r="14" spans="2:10" x14ac:dyDescent="0.25">
      <c r="B14" t="s">
        <v>432</v>
      </c>
      <c r="C14" t="s">
        <v>430</v>
      </c>
      <c r="E14" s="6" t="s">
        <v>416</v>
      </c>
      <c r="F14" t="s">
        <v>435</v>
      </c>
    </row>
    <row r="15" spans="2:10" x14ac:dyDescent="0.25">
      <c r="B15" t="s">
        <v>485</v>
      </c>
      <c r="C15" t="s">
        <v>436</v>
      </c>
      <c r="E15" s="7" t="s">
        <v>503</v>
      </c>
      <c r="F15" s="12">
        <v>106</v>
      </c>
    </row>
    <row r="16" spans="2:10" x14ac:dyDescent="0.25">
      <c r="B16" t="s">
        <v>486</v>
      </c>
      <c r="C16">
        <v>3</v>
      </c>
      <c r="E16" s="34" t="s">
        <v>14</v>
      </c>
      <c r="F16" s="12">
        <v>106</v>
      </c>
    </row>
    <row r="17" spans="5:6" x14ac:dyDescent="0.25">
      <c r="E17" s="7" t="s">
        <v>488</v>
      </c>
      <c r="F17" s="12">
        <v>35</v>
      </c>
    </row>
    <row r="18" spans="5:6" x14ac:dyDescent="0.25">
      <c r="E18" s="34" t="s">
        <v>14</v>
      </c>
      <c r="F18" s="12">
        <v>35</v>
      </c>
    </row>
    <row r="19" spans="5:6" x14ac:dyDescent="0.25">
      <c r="E19" s="7" t="s">
        <v>491</v>
      </c>
      <c r="F19" s="12">
        <v>35</v>
      </c>
    </row>
    <row r="20" spans="5:6" x14ac:dyDescent="0.25">
      <c r="E20" s="34" t="s">
        <v>80</v>
      </c>
      <c r="F20" s="12">
        <v>35</v>
      </c>
    </row>
    <row r="21" spans="5:6" x14ac:dyDescent="0.25">
      <c r="E21" s="7" t="s">
        <v>492</v>
      </c>
      <c r="F21" s="12">
        <v>32</v>
      </c>
    </row>
    <row r="22" spans="5:6" x14ac:dyDescent="0.25">
      <c r="E22" s="34" t="s">
        <v>75</v>
      </c>
      <c r="F22" s="12">
        <v>32</v>
      </c>
    </row>
    <row r="23" spans="5:6" x14ac:dyDescent="0.25">
      <c r="E23" s="7" t="s">
        <v>496</v>
      </c>
      <c r="F23" s="12">
        <v>26</v>
      </c>
    </row>
    <row r="24" spans="5:6" x14ac:dyDescent="0.25">
      <c r="E24" s="34" t="s">
        <v>56</v>
      </c>
      <c r="F24" s="12">
        <v>26</v>
      </c>
    </row>
    <row r="25" spans="5:6" x14ac:dyDescent="0.25">
      <c r="E25" s="7" t="s">
        <v>502</v>
      </c>
      <c r="F25" s="12">
        <v>25</v>
      </c>
    </row>
    <row r="26" spans="5:6" x14ac:dyDescent="0.25">
      <c r="E26" s="34" t="s">
        <v>14</v>
      </c>
      <c r="F26" s="12">
        <v>25</v>
      </c>
    </row>
    <row r="27" spans="5:6" x14ac:dyDescent="0.25">
      <c r="E27" s="7" t="s">
        <v>498</v>
      </c>
      <c r="F27" s="12">
        <v>21</v>
      </c>
    </row>
    <row r="28" spans="5:6" x14ac:dyDescent="0.25">
      <c r="E28" s="34" t="s">
        <v>56</v>
      </c>
      <c r="F28" s="12">
        <v>21</v>
      </c>
    </row>
    <row r="29" spans="5:6" x14ac:dyDescent="0.25">
      <c r="E29" s="7" t="s">
        <v>500</v>
      </c>
      <c r="F29" s="12">
        <v>19</v>
      </c>
    </row>
    <row r="30" spans="5:6" x14ac:dyDescent="0.25">
      <c r="E30" s="34" t="s">
        <v>29</v>
      </c>
      <c r="F30" s="12">
        <v>19</v>
      </c>
    </row>
    <row r="31" spans="5:6" x14ac:dyDescent="0.25">
      <c r="E31" s="7" t="s">
        <v>501</v>
      </c>
      <c r="F31" s="12">
        <v>11</v>
      </c>
    </row>
    <row r="32" spans="5:6" x14ac:dyDescent="0.25">
      <c r="E32" s="34" t="s">
        <v>17</v>
      </c>
      <c r="F32" s="12">
        <v>11</v>
      </c>
    </row>
    <row r="33" spans="5:6" x14ac:dyDescent="0.25">
      <c r="E33" s="7" t="s">
        <v>499</v>
      </c>
      <c r="F33" s="12">
        <v>10</v>
      </c>
    </row>
    <row r="34" spans="5:6" x14ac:dyDescent="0.25">
      <c r="E34" s="34" t="s">
        <v>7</v>
      </c>
      <c r="F34" s="12">
        <v>10</v>
      </c>
    </row>
    <row r="35" spans="5:6" x14ac:dyDescent="0.25">
      <c r="E35" s="7" t="s">
        <v>507</v>
      </c>
      <c r="F35" s="12">
        <v>8</v>
      </c>
    </row>
    <row r="36" spans="5:6" x14ac:dyDescent="0.25">
      <c r="E36" s="34" t="s">
        <v>4</v>
      </c>
      <c r="F36" s="12">
        <v>8</v>
      </c>
    </row>
    <row r="37" spans="5:6" x14ac:dyDescent="0.25">
      <c r="E37" s="7" t="s">
        <v>495</v>
      </c>
      <c r="F37" s="12">
        <v>8</v>
      </c>
    </row>
    <row r="38" spans="5:6" x14ac:dyDescent="0.25">
      <c r="E38" s="34" t="s">
        <v>73</v>
      </c>
      <c r="F38" s="12">
        <v>8</v>
      </c>
    </row>
    <row r="39" spans="5:6" x14ac:dyDescent="0.25">
      <c r="E39" s="7" t="s">
        <v>489</v>
      </c>
      <c r="F39" s="12">
        <v>8</v>
      </c>
    </row>
    <row r="40" spans="5:6" x14ac:dyDescent="0.25">
      <c r="E40" s="34" t="s">
        <v>75</v>
      </c>
      <c r="F40" s="12">
        <v>8</v>
      </c>
    </row>
    <row r="41" spans="5:6" x14ac:dyDescent="0.25">
      <c r="E41" s="7" t="s">
        <v>506</v>
      </c>
      <c r="F41" s="12">
        <v>6</v>
      </c>
    </row>
    <row r="42" spans="5:6" x14ac:dyDescent="0.25">
      <c r="E42" s="34" t="s">
        <v>7</v>
      </c>
      <c r="F42" s="12">
        <v>6</v>
      </c>
    </row>
    <row r="43" spans="5:6" x14ac:dyDescent="0.25">
      <c r="E43" s="7" t="s">
        <v>494</v>
      </c>
      <c r="F43" s="12">
        <v>5</v>
      </c>
    </row>
    <row r="44" spans="5:6" x14ac:dyDescent="0.25">
      <c r="E44" s="34" t="s">
        <v>82</v>
      </c>
      <c r="F44" s="12">
        <v>5</v>
      </c>
    </row>
    <row r="45" spans="5:6" x14ac:dyDescent="0.25">
      <c r="E45" s="7" t="s">
        <v>493</v>
      </c>
      <c r="F45" s="12">
        <v>5</v>
      </c>
    </row>
    <row r="46" spans="5:6" x14ac:dyDescent="0.25">
      <c r="E46" s="34" t="s">
        <v>85</v>
      </c>
      <c r="F46" s="12">
        <v>5</v>
      </c>
    </row>
    <row r="47" spans="5:6" x14ac:dyDescent="0.25">
      <c r="E47" s="7" t="s">
        <v>497</v>
      </c>
      <c r="F47" s="12">
        <v>5</v>
      </c>
    </row>
    <row r="48" spans="5:6" x14ac:dyDescent="0.25">
      <c r="E48" s="34" t="s">
        <v>56</v>
      </c>
      <c r="F48" s="12">
        <v>5</v>
      </c>
    </row>
    <row r="49" spans="5:6" x14ac:dyDescent="0.25">
      <c r="E49" s="7" t="s">
        <v>505</v>
      </c>
      <c r="F49" s="12">
        <v>4</v>
      </c>
    </row>
    <row r="50" spans="5:6" x14ac:dyDescent="0.25">
      <c r="E50" s="34" t="s">
        <v>4</v>
      </c>
      <c r="F50" s="12">
        <v>4</v>
      </c>
    </row>
    <row r="51" spans="5:6" x14ac:dyDescent="0.25">
      <c r="E51" s="7" t="s">
        <v>504</v>
      </c>
      <c r="F51" s="12">
        <v>2</v>
      </c>
    </row>
    <row r="52" spans="5:6" x14ac:dyDescent="0.25">
      <c r="E52" s="34" t="s">
        <v>7</v>
      </c>
      <c r="F52" s="12">
        <v>2</v>
      </c>
    </row>
    <row r="53" spans="5:6" x14ac:dyDescent="0.25">
      <c r="E53" s="7" t="s">
        <v>490</v>
      </c>
      <c r="F53" s="12">
        <v>-2</v>
      </c>
    </row>
    <row r="54" spans="5:6" x14ac:dyDescent="0.25">
      <c r="E54" s="34" t="s">
        <v>80</v>
      </c>
      <c r="F54" s="12">
        <v>-2</v>
      </c>
    </row>
    <row r="55" spans="5:6" x14ac:dyDescent="0.25">
      <c r="E55" s="7" t="s">
        <v>417</v>
      </c>
      <c r="F55" s="12">
        <v>369</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86"/>
  <sheetViews>
    <sheetView showGridLines="0" showRowColHeaders="0" tabSelected="1" zoomScaleNormal="100" workbookViewId="0">
      <pane ySplit="3" topLeftCell="A4" activePane="bottomLeft" state="frozen"/>
      <selection pane="bottomLeft" activeCell="A4" sqref="A4"/>
    </sheetView>
  </sheetViews>
  <sheetFormatPr defaultRowHeight="15" x14ac:dyDescent="0.25"/>
  <cols>
    <col min="1" max="2" width="3.7109375" style="16" customWidth="1"/>
    <col min="3" max="5" width="13.7109375" customWidth="1"/>
    <col min="6" max="6" width="1.28515625" customWidth="1"/>
    <col min="7" max="9" width="13.7109375" customWidth="1"/>
    <col min="11" max="11" width="11" customWidth="1"/>
    <col min="13" max="15" width="13.7109375" customWidth="1"/>
    <col min="16" max="16" width="1.28515625" customWidth="1"/>
    <col min="17" max="19" width="13.7109375" customWidth="1"/>
  </cols>
  <sheetData>
    <row r="1" spans="1:19" x14ac:dyDescent="0.25">
      <c r="C1" s="28"/>
      <c r="D1" s="30" t="s">
        <v>118</v>
      </c>
      <c r="E1" s="21"/>
      <c r="G1" s="26"/>
      <c r="H1" s="32" t="s">
        <v>2</v>
      </c>
      <c r="I1" s="23"/>
      <c r="M1" s="28"/>
      <c r="N1" s="30" t="s">
        <v>118</v>
      </c>
      <c r="O1" s="21"/>
      <c r="Q1" s="26"/>
      <c r="R1" s="32" t="s">
        <v>2</v>
      </c>
      <c r="S1" s="23"/>
    </row>
    <row r="2" spans="1:19" x14ac:dyDescent="0.25">
      <c r="C2" s="29"/>
      <c r="D2" s="31"/>
      <c r="E2" s="22"/>
      <c r="G2" s="27"/>
      <c r="H2" s="33"/>
      <c r="I2" s="24"/>
      <c r="M2" s="29"/>
      <c r="N2" s="31"/>
      <c r="O2" s="22"/>
      <c r="Q2" s="27"/>
      <c r="R2" s="33"/>
      <c r="S2" s="24"/>
    </row>
    <row r="3" spans="1:19" ht="20.25" thickBot="1" x14ac:dyDescent="0.35">
      <c r="C3" s="14" t="s">
        <v>475</v>
      </c>
      <c r="I3" s="25"/>
      <c r="M3" s="14" t="s">
        <v>474</v>
      </c>
      <c r="S3" s="25" t="s">
        <v>476</v>
      </c>
    </row>
    <row r="4" spans="1:19" ht="21" thickTop="1" thickBot="1" x14ac:dyDescent="0.35">
      <c r="E4" s="15" t="s">
        <v>433</v>
      </c>
      <c r="F4" s="15"/>
      <c r="G4" s="15"/>
      <c r="O4" s="15" t="s">
        <v>433</v>
      </c>
      <c r="P4" s="15"/>
      <c r="Q4" s="15"/>
    </row>
    <row r="5" spans="1:19" ht="15.75" hidden="1" thickTop="1" x14ac:dyDescent="0.25">
      <c r="C5" s="6" t="s">
        <v>0</v>
      </c>
      <c r="D5" t="s" vm="2">
        <v>118</v>
      </c>
      <c r="G5" s="6" t="s">
        <v>0</v>
      </c>
      <c r="H5" t="s" vm="1">
        <v>2</v>
      </c>
      <c r="M5" s="6" t="s">
        <v>0</v>
      </c>
      <c r="N5" t="s" vm="2">
        <v>118</v>
      </c>
      <c r="Q5" s="6" t="s">
        <v>0</v>
      </c>
      <c r="R5" t="s" vm="1">
        <v>2</v>
      </c>
    </row>
    <row r="6" spans="1:19" ht="15.75" hidden="1" thickTop="1" x14ac:dyDescent="0.25"/>
    <row r="7" spans="1:19" ht="15.75" hidden="1" thickTop="1" x14ac:dyDescent="0.25">
      <c r="C7" s="6" t="s">
        <v>418</v>
      </c>
      <c r="G7" s="6" t="s">
        <v>418</v>
      </c>
      <c r="M7" s="6" t="s">
        <v>418</v>
      </c>
      <c r="Q7" s="6" t="s">
        <v>418</v>
      </c>
    </row>
    <row r="8" spans="1:19" ht="15.75" thickTop="1" x14ac:dyDescent="0.25">
      <c r="D8" t="s">
        <v>430</v>
      </c>
      <c r="E8" t="s">
        <v>431</v>
      </c>
      <c r="H8" t="s">
        <v>430</v>
      </c>
      <c r="I8" t="s">
        <v>431</v>
      </c>
      <c r="N8" t="s">
        <v>430</v>
      </c>
      <c r="O8" t="s">
        <v>431</v>
      </c>
      <c r="R8" t="s">
        <v>430</v>
      </c>
      <c r="S8" t="s">
        <v>431</v>
      </c>
    </row>
    <row r="9" spans="1:19" x14ac:dyDescent="0.25">
      <c r="A9" s="17"/>
      <c r="C9" s="7" t="s">
        <v>425</v>
      </c>
      <c r="D9" s="11">
        <v>0.52</v>
      </c>
      <c r="E9" s="11">
        <v>0.48</v>
      </c>
      <c r="G9" s="7" t="s">
        <v>425</v>
      </c>
      <c r="H9" s="11">
        <v>0.6</v>
      </c>
      <c r="I9" s="11">
        <v>0.4</v>
      </c>
      <c r="M9" s="7" t="s">
        <v>419</v>
      </c>
      <c r="N9" s="11">
        <v>0.54838709677419351</v>
      </c>
      <c r="O9" s="11">
        <v>0.45161290322580644</v>
      </c>
      <c r="Q9" s="7" t="s">
        <v>419</v>
      </c>
      <c r="R9" s="11">
        <v>0.34615384615384615</v>
      </c>
      <c r="S9" s="11">
        <v>0.65384615384615385</v>
      </c>
    </row>
    <row r="10" spans="1:19" x14ac:dyDescent="0.25">
      <c r="A10" s="17"/>
      <c r="C10" s="7" t="s">
        <v>427</v>
      </c>
      <c r="D10" s="11">
        <v>0.66666666666666663</v>
      </c>
      <c r="E10" s="11">
        <v>0.33333333333333331</v>
      </c>
      <c r="G10" s="7" t="s">
        <v>427</v>
      </c>
      <c r="H10" s="11">
        <v>0.375</v>
      </c>
      <c r="I10" s="11">
        <v>0.625</v>
      </c>
      <c r="M10" s="7" t="s">
        <v>420</v>
      </c>
      <c r="N10" s="11">
        <v>0.45</v>
      </c>
      <c r="O10" s="11">
        <v>0.55000000000000004</v>
      </c>
      <c r="Q10" s="7" t="s">
        <v>420</v>
      </c>
      <c r="R10" s="11">
        <v>0.47368421052631576</v>
      </c>
      <c r="S10" s="11">
        <v>0.52631578947368418</v>
      </c>
    </row>
    <row r="11" spans="1:19" x14ac:dyDescent="0.25">
      <c r="A11" s="17"/>
      <c r="C11" s="7" t="s">
        <v>426</v>
      </c>
      <c r="D11" s="11">
        <v>0.5</v>
      </c>
      <c r="E11" s="11">
        <v>0.5</v>
      </c>
      <c r="G11" s="7" t="s">
        <v>426</v>
      </c>
      <c r="H11" s="11">
        <v>0.46666666666666667</v>
      </c>
      <c r="I11" s="11">
        <v>0.53333333333333333</v>
      </c>
      <c r="M11" s="7" t="s">
        <v>421</v>
      </c>
      <c r="N11" s="11">
        <v>0.61538461538461542</v>
      </c>
      <c r="O11" s="11">
        <v>0.38461538461538464</v>
      </c>
      <c r="Q11" s="7" t="s">
        <v>421</v>
      </c>
      <c r="R11" s="11">
        <v>0.6875</v>
      </c>
      <c r="S11" s="11">
        <v>0.3125</v>
      </c>
    </row>
    <row r="12" spans="1:19" x14ac:dyDescent="0.25">
      <c r="A12" s="17"/>
      <c r="C12" s="7" t="s">
        <v>428</v>
      </c>
      <c r="D12" s="11">
        <v>0.47368421052631576</v>
      </c>
      <c r="E12" s="11">
        <v>0.52631578947368418</v>
      </c>
      <c r="G12" s="7" t="s">
        <v>428</v>
      </c>
      <c r="H12" s="11">
        <v>0.52380952380952384</v>
      </c>
      <c r="I12" s="11">
        <v>0.47619047619047616</v>
      </c>
      <c r="M12" s="7" t="s">
        <v>417</v>
      </c>
      <c r="N12" s="11">
        <v>0.53125</v>
      </c>
      <c r="O12" s="11">
        <v>0.46875</v>
      </c>
      <c r="Q12" s="7" t="s">
        <v>422</v>
      </c>
      <c r="R12" s="11">
        <v>1</v>
      </c>
      <c r="S12" s="11">
        <v>0</v>
      </c>
    </row>
    <row r="13" spans="1:19" x14ac:dyDescent="0.25">
      <c r="A13" s="17"/>
      <c r="C13" s="7" t="s">
        <v>417</v>
      </c>
      <c r="D13" s="11">
        <v>0.53125</v>
      </c>
      <c r="E13" s="11">
        <v>0.46875</v>
      </c>
      <c r="G13" s="7" t="s">
        <v>434</v>
      </c>
      <c r="H13" s="11">
        <v>0.6</v>
      </c>
      <c r="I13" s="11">
        <v>0.4</v>
      </c>
      <c r="Q13" s="7" t="s">
        <v>417</v>
      </c>
      <c r="R13" s="11">
        <v>0.4838709677419355</v>
      </c>
      <c r="S13" s="11">
        <v>0.5161290322580645</v>
      </c>
    </row>
    <row r="14" spans="1:19" x14ac:dyDescent="0.25">
      <c r="G14" s="7" t="s">
        <v>417</v>
      </c>
      <c r="H14" s="11">
        <v>0.4838709677419355</v>
      </c>
      <c r="I14" s="11">
        <v>0.5161290322580645</v>
      </c>
    </row>
    <row r="16" spans="1:19" ht="20.25" thickBot="1" x14ac:dyDescent="0.35">
      <c r="E16" s="15" t="s">
        <v>418</v>
      </c>
      <c r="F16" s="15"/>
      <c r="G16" s="15"/>
      <c r="O16" s="15" t="s">
        <v>418</v>
      </c>
      <c r="P16" s="15"/>
      <c r="Q16" s="15"/>
    </row>
    <row r="17" spans="1:19" ht="15.75" hidden="1" thickTop="1" x14ac:dyDescent="0.25">
      <c r="C17" s="6" t="s">
        <v>0</v>
      </c>
      <c r="D17" t="s" vm="2">
        <v>118</v>
      </c>
      <c r="G17" s="6" t="s">
        <v>0</v>
      </c>
      <c r="H17" t="s" vm="1">
        <v>2</v>
      </c>
      <c r="M17" s="6" t="s">
        <v>0</v>
      </c>
      <c r="N17" t="s" vm="2">
        <v>118</v>
      </c>
      <c r="Q17" s="6" t="s">
        <v>0</v>
      </c>
      <c r="R17" t="s" vm="1">
        <v>2</v>
      </c>
    </row>
    <row r="18" spans="1:19" ht="15.75" hidden="1" thickTop="1" x14ac:dyDescent="0.25"/>
    <row r="19" spans="1:19" ht="15.75" hidden="1" thickTop="1" x14ac:dyDescent="0.25">
      <c r="C19" s="6" t="s">
        <v>418</v>
      </c>
      <c r="G19" s="6" t="s">
        <v>418</v>
      </c>
      <c r="M19" s="6" t="s">
        <v>418</v>
      </c>
      <c r="Q19" s="6" t="s">
        <v>418</v>
      </c>
    </row>
    <row r="20" spans="1:19" ht="15.75" thickTop="1" x14ac:dyDescent="0.25">
      <c r="D20" t="s">
        <v>430</v>
      </c>
      <c r="E20" t="s">
        <v>431</v>
      </c>
      <c r="H20" t="s">
        <v>430</v>
      </c>
      <c r="I20" t="s">
        <v>431</v>
      </c>
      <c r="N20" t="s">
        <v>430</v>
      </c>
      <c r="O20" t="s">
        <v>431</v>
      </c>
      <c r="R20" t="s">
        <v>430</v>
      </c>
      <c r="S20" t="s">
        <v>431</v>
      </c>
    </row>
    <row r="21" spans="1:19" x14ac:dyDescent="0.25">
      <c r="A21" s="18"/>
      <c r="C21" s="7" t="s">
        <v>425</v>
      </c>
      <c r="D21" s="8">
        <v>13</v>
      </c>
      <c r="E21" s="8">
        <v>12</v>
      </c>
      <c r="G21" s="7" t="s">
        <v>425</v>
      </c>
      <c r="H21" s="8">
        <v>3</v>
      </c>
      <c r="I21" s="8">
        <v>2</v>
      </c>
      <c r="M21" s="7" t="s">
        <v>419</v>
      </c>
      <c r="N21" s="8">
        <v>17</v>
      </c>
      <c r="O21" s="8">
        <v>14</v>
      </c>
      <c r="Q21" s="7" t="s">
        <v>419</v>
      </c>
      <c r="R21" s="8">
        <v>9</v>
      </c>
      <c r="S21" s="8">
        <v>17</v>
      </c>
    </row>
    <row r="22" spans="1:19" x14ac:dyDescent="0.25">
      <c r="A22" s="18"/>
      <c r="C22" s="7" t="s">
        <v>427</v>
      </c>
      <c r="D22" s="8">
        <v>8</v>
      </c>
      <c r="E22" s="8">
        <v>4</v>
      </c>
      <c r="G22" s="7" t="s">
        <v>427</v>
      </c>
      <c r="H22" s="8">
        <v>6</v>
      </c>
      <c r="I22" s="8">
        <v>10</v>
      </c>
      <c r="M22" s="7" t="s">
        <v>420</v>
      </c>
      <c r="N22" s="8">
        <v>9</v>
      </c>
      <c r="O22" s="8">
        <v>11</v>
      </c>
      <c r="Q22" s="7" t="s">
        <v>420</v>
      </c>
      <c r="R22" s="8">
        <v>9</v>
      </c>
      <c r="S22" s="8">
        <v>10</v>
      </c>
    </row>
    <row r="23" spans="1:19" x14ac:dyDescent="0.25">
      <c r="A23" s="18"/>
      <c r="C23" s="7" t="s">
        <v>426</v>
      </c>
      <c r="D23" s="8">
        <v>4</v>
      </c>
      <c r="E23" s="8">
        <v>4</v>
      </c>
      <c r="G23" s="7" t="s">
        <v>426</v>
      </c>
      <c r="H23" s="8">
        <v>7</v>
      </c>
      <c r="I23" s="8">
        <v>8</v>
      </c>
      <c r="M23" s="7" t="s">
        <v>421</v>
      </c>
      <c r="N23" s="8">
        <v>8</v>
      </c>
      <c r="O23" s="8">
        <v>5</v>
      </c>
      <c r="Q23" s="7" t="s">
        <v>421</v>
      </c>
      <c r="R23" s="8">
        <v>11</v>
      </c>
      <c r="S23" s="8">
        <v>5</v>
      </c>
    </row>
    <row r="24" spans="1:19" x14ac:dyDescent="0.25">
      <c r="A24" s="18"/>
      <c r="C24" s="7" t="s">
        <v>428</v>
      </c>
      <c r="D24" s="8">
        <v>9</v>
      </c>
      <c r="E24" s="8">
        <v>10</v>
      </c>
      <c r="G24" s="7" t="s">
        <v>428</v>
      </c>
      <c r="H24" s="8">
        <v>11</v>
      </c>
      <c r="I24" s="8">
        <v>10</v>
      </c>
      <c r="M24" s="7" t="s">
        <v>417</v>
      </c>
      <c r="N24" s="8">
        <v>34</v>
      </c>
      <c r="O24" s="8">
        <v>30</v>
      </c>
      <c r="Q24" s="7" t="s">
        <v>422</v>
      </c>
      <c r="R24" s="8">
        <v>1</v>
      </c>
      <c r="S24" s="8"/>
    </row>
    <row r="25" spans="1:19" x14ac:dyDescent="0.25">
      <c r="A25" s="18"/>
      <c r="C25" s="7" t="s">
        <v>417</v>
      </c>
      <c r="D25" s="8">
        <v>34</v>
      </c>
      <c r="E25" s="8">
        <v>30</v>
      </c>
      <c r="G25" s="7" t="s">
        <v>434</v>
      </c>
      <c r="H25" s="8">
        <v>3</v>
      </c>
      <c r="I25" s="8">
        <v>2</v>
      </c>
      <c r="Q25" s="7" t="s">
        <v>417</v>
      </c>
      <c r="R25" s="8">
        <v>30</v>
      </c>
      <c r="S25" s="8">
        <v>32</v>
      </c>
    </row>
    <row r="26" spans="1:19" x14ac:dyDescent="0.25">
      <c r="G26" s="7" t="s">
        <v>417</v>
      </c>
      <c r="H26" s="8">
        <v>30</v>
      </c>
      <c r="I26" s="8">
        <v>32</v>
      </c>
    </row>
    <row r="27" spans="1:19" x14ac:dyDescent="0.25">
      <c r="G27" s="7"/>
      <c r="H27" s="8"/>
      <c r="I27" s="8"/>
    </row>
    <row r="28" spans="1:19" ht="20.25" thickBot="1" x14ac:dyDescent="0.35">
      <c r="E28" s="15" t="s">
        <v>470</v>
      </c>
      <c r="F28" s="15"/>
      <c r="G28" s="15"/>
      <c r="H28" s="8"/>
      <c r="I28" s="8"/>
      <c r="O28" s="15" t="s">
        <v>470</v>
      </c>
      <c r="P28" s="15"/>
      <c r="Q28" s="15"/>
    </row>
    <row r="29" spans="1:19" ht="15.75" hidden="1" thickTop="1" x14ac:dyDescent="0.25">
      <c r="C29" s="6" t="s">
        <v>0</v>
      </c>
      <c r="D29" t="s" vm="2">
        <v>118</v>
      </c>
      <c r="G29" s="6" t="s">
        <v>0</v>
      </c>
      <c r="H29" t="s" vm="1">
        <v>2</v>
      </c>
      <c r="M29" s="6" t="s">
        <v>0</v>
      </c>
      <c r="N29" t="s" vm="2">
        <v>118</v>
      </c>
      <c r="Q29" s="6" t="s">
        <v>0</v>
      </c>
      <c r="R29" t="s" vm="1">
        <v>2</v>
      </c>
    </row>
    <row r="30" spans="1:19" ht="15.75" hidden="1" thickTop="1" x14ac:dyDescent="0.25"/>
    <row r="31" spans="1:19" ht="15.75" hidden="1" thickTop="1" x14ac:dyDescent="0.25">
      <c r="C31" s="6" t="s">
        <v>423</v>
      </c>
      <c r="G31" s="6" t="s">
        <v>423</v>
      </c>
      <c r="M31" s="6" t="s">
        <v>423</v>
      </c>
      <c r="Q31" s="6" t="s">
        <v>423</v>
      </c>
    </row>
    <row r="32" spans="1:19" ht="15.75" thickTop="1" x14ac:dyDescent="0.25">
      <c r="D32" t="s">
        <v>430</v>
      </c>
      <c r="E32" t="s">
        <v>431</v>
      </c>
      <c r="H32" t="s">
        <v>430</v>
      </c>
      <c r="I32" t="s">
        <v>431</v>
      </c>
      <c r="N32" t="s">
        <v>430</v>
      </c>
      <c r="O32" t="s">
        <v>431</v>
      </c>
      <c r="R32" t="s">
        <v>430</v>
      </c>
      <c r="S32" t="s">
        <v>431</v>
      </c>
    </row>
    <row r="33" spans="1:19" x14ac:dyDescent="0.25">
      <c r="A33" s="19"/>
      <c r="C33" s="7" t="s">
        <v>425</v>
      </c>
      <c r="D33" s="9">
        <v>8.384615384615385</v>
      </c>
      <c r="E33" s="9">
        <v>5.666666666666667</v>
      </c>
      <c r="G33" s="7" t="s">
        <v>425</v>
      </c>
      <c r="H33" s="9">
        <v>8</v>
      </c>
      <c r="I33" s="9">
        <v>10</v>
      </c>
      <c r="M33" s="7" t="s">
        <v>419</v>
      </c>
      <c r="N33" s="9">
        <v>10.294117647058824</v>
      </c>
      <c r="O33" s="9">
        <v>9.9285714285714288</v>
      </c>
      <c r="Q33" s="7" t="s">
        <v>419</v>
      </c>
      <c r="R33" s="9">
        <v>10</v>
      </c>
      <c r="S33" s="9">
        <v>10.235294117647058</v>
      </c>
    </row>
    <row r="34" spans="1:19" x14ac:dyDescent="0.25">
      <c r="A34" s="19"/>
      <c r="C34" s="7" t="s">
        <v>427</v>
      </c>
      <c r="D34" s="9">
        <v>11.25</v>
      </c>
      <c r="E34" s="9">
        <v>6</v>
      </c>
      <c r="G34" s="7" t="s">
        <v>427</v>
      </c>
      <c r="H34" s="9">
        <v>9.6666666666666661</v>
      </c>
      <c r="I34" s="9">
        <v>8.1999999999999993</v>
      </c>
      <c r="M34" s="7" t="s">
        <v>420</v>
      </c>
      <c r="N34" s="9">
        <v>8.1111111111111107</v>
      </c>
      <c r="O34" s="9">
        <v>7.0909090909090908</v>
      </c>
      <c r="Q34" s="7" t="s">
        <v>420</v>
      </c>
      <c r="R34" s="9">
        <v>10.222222222222221</v>
      </c>
      <c r="S34" s="9">
        <v>8.9</v>
      </c>
    </row>
    <row r="35" spans="1:19" x14ac:dyDescent="0.25">
      <c r="A35" s="19"/>
      <c r="C35" s="7" t="s">
        <v>426</v>
      </c>
      <c r="D35" s="9">
        <v>8.75</v>
      </c>
      <c r="E35" s="9">
        <v>8.25</v>
      </c>
      <c r="G35" s="7" t="s">
        <v>426</v>
      </c>
      <c r="H35" s="9">
        <v>12.142857142857142</v>
      </c>
      <c r="I35" s="9">
        <v>9</v>
      </c>
      <c r="M35" s="7" t="s">
        <v>421</v>
      </c>
      <c r="N35" s="9">
        <v>7.625</v>
      </c>
      <c r="O35" s="9">
        <v>4.4000000000000004</v>
      </c>
      <c r="Q35" s="7" t="s">
        <v>421</v>
      </c>
      <c r="R35" s="9">
        <v>9.8181818181818183</v>
      </c>
      <c r="S35" s="9">
        <v>2.4</v>
      </c>
    </row>
    <row r="36" spans="1:19" x14ac:dyDescent="0.25">
      <c r="A36" s="19"/>
      <c r="C36" s="7" t="s">
        <v>428</v>
      </c>
      <c r="D36" s="9">
        <v>8.3333333333333339</v>
      </c>
      <c r="E36" s="9">
        <v>11.4</v>
      </c>
      <c r="G36" s="7" t="s">
        <v>428</v>
      </c>
      <c r="H36" s="9">
        <v>10</v>
      </c>
      <c r="I36" s="9">
        <v>8.1</v>
      </c>
      <c r="M36" s="7" t="s">
        <v>417</v>
      </c>
      <c r="N36" s="9">
        <v>9.0882352941176467</v>
      </c>
      <c r="O36" s="9">
        <v>7.9666666666666668</v>
      </c>
      <c r="Q36" s="7" t="s">
        <v>422</v>
      </c>
      <c r="R36" s="9">
        <v>10</v>
      </c>
      <c r="S36" s="9"/>
    </row>
    <row r="37" spans="1:19" x14ac:dyDescent="0.25">
      <c r="A37" s="19"/>
      <c r="C37" s="7" t="s">
        <v>417</v>
      </c>
      <c r="D37" s="9">
        <v>9.0882352941176467</v>
      </c>
      <c r="E37" s="9">
        <v>7.9666666666666668</v>
      </c>
      <c r="G37" s="7" t="s">
        <v>434</v>
      </c>
      <c r="H37" s="9">
        <v>7.666666666666667</v>
      </c>
      <c r="I37" s="9">
        <v>10</v>
      </c>
      <c r="Q37" s="7" t="s">
        <v>417</v>
      </c>
      <c r="R37" s="9">
        <v>10</v>
      </c>
      <c r="S37" s="9">
        <v>8.59375</v>
      </c>
    </row>
    <row r="38" spans="1:19" x14ac:dyDescent="0.25">
      <c r="G38" s="7" t="s">
        <v>417</v>
      </c>
      <c r="H38" s="9">
        <v>10</v>
      </c>
      <c r="I38" s="9">
        <v>8.59375</v>
      </c>
    </row>
    <row r="39" spans="1:19" x14ac:dyDescent="0.25">
      <c r="G39" s="7"/>
      <c r="H39" s="9"/>
      <c r="I39" s="9"/>
    </row>
    <row r="40" spans="1:19" ht="20.25" thickBot="1" x14ac:dyDescent="0.35">
      <c r="E40" s="15" t="s">
        <v>435</v>
      </c>
      <c r="F40" s="15"/>
      <c r="G40" s="15"/>
      <c r="H40" s="8"/>
      <c r="I40" s="8"/>
      <c r="O40" s="15" t="s">
        <v>435</v>
      </c>
      <c r="P40" s="15"/>
      <c r="Q40" s="15"/>
    </row>
    <row r="41" spans="1:19" ht="15.75" hidden="1" thickTop="1" x14ac:dyDescent="0.25">
      <c r="C41" s="6" t="s">
        <v>0</v>
      </c>
      <c r="D41" t="s" vm="2">
        <v>118</v>
      </c>
      <c r="G41" s="6" t="s">
        <v>0</v>
      </c>
      <c r="H41" t="s" vm="1">
        <v>2</v>
      </c>
      <c r="M41" s="6" t="s">
        <v>0</v>
      </c>
      <c r="N41" t="s" vm="2">
        <v>118</v>
      </c>
      <c r="Q41" s="6" t="s">
        <v>0</v>
      </c>
      <c r="R41" t="s" vm="1">
        <v>2</v>
      </c>
    </row>
    <row r="42" spans="1:19" ht="15.75" hidden="1" thickTop="1" x14ac:dyDescent="0.25"/>
    <row r="43" spans="1:19" ht="15.75" hidden="1" thickTop="1" x14ac:dyDescent="0.25">
      <c r="C43" s="6" t="s">
        <v>435</v>
      </c>
      <c r="G43" s="6" t="s">
        <v>435</v>
      </c>
      <c r="M43" s="6" t="s">
        <v>435</v>
      </c>
      <c r="Q43" s="6" t="s">
        <v>435</v>
      </c>
    </row>
    <row r="44" spans="1:19" ht="15.75" thickTop="1" x14ac:dyDescent="0.25">
      <c r="D44" t="s">
        <v>430</v>
      </c>
      <c r="E44" t="s">
        <v>431</v>
      </c>
      <c r="H44" t="s">
        <v>430</v>
      </c>
      <c r="I44" t="s">
        <v>431</v>
      </c>
      <c r="N44" t="s">
        <v>430</v>
      </c>
      <c r="O44" t="s">
        <v>431</v>
      </c>
      <c r="R44" t="s">
        <v>430</v>
      </c>
      <c r="S44" t="s">
        <v>431</v>
      </c>
    </row>
    <row r="45" spans="1:19" x14ac:dyDescent="0.25">
      <c r="A45" s="20"/>
      <c r="C45" s="7" t="s">
        <v>425</v>
      </c>
      <c r="D45" s="12">
        <v>80</v>
      </c>
      <c r="E45" s="12">
        <v>58</v>
      </c>
      <c r="G45" s="7" t="s">
        <v>425</v>
      </c>
      <c r="H45" s="12"/>
      <c r="I45" s="12">
        <v>6</v>
      </c>
      <c r="M45" s="7" t="s">
        <v>419</v>
      </c>
      <c r="N45" s="12">
        <v>106</v>
      </c>
      <c r="O45" s="12">
        <v>82</v>
      </c>
      <c r="Q45" s="7" t="s">
        <v>419</v>
      </c>
      <c r="R45" s="12">
        <v>71</v>
      </c>
      <c r="S45" s="12">
        <v>111</v>
      </c>
    </row>
    <row r="46" spans="1:19" x14ac:dyDescent="0.25">
      <c r="A46" s="20"/>
      <c r="C46" s="7" t="s">
        <v>427</v>
      </c>
      <c r="D46" s="12">
        <v>35</v>
      </c>
      <c r="E46" s="12">
        <v>6</v>
      </c>
      <c r="G46" s="7" t="s">
        <v>427</v>
      </c>
      <c r="H46" s="12">
        <v>12</v>
      </c>
      <c r="I46" s="12">
        <v>41</v>
      </c>
      <c r="M46" s="7" t="s">
        <v>420</v>
      </c>
      <c r="N46" s="12">
        <v>48</v>
      </c>
      <c r="O46" s="12">
        <v>34</v>
      </c>
      <c r="Q46" s="7" t="s">
        <v>420</v>
      </c>
      <c r="R46" s="12">
        <v>58</v>
      </c>
      <c r="S46" s="12">
        <v>52</v>
      </c>
    </row>
    <row r="47" spans="1:19" x14ac:dyDescent="0.25">
      <c r="A47" s="20"/>
      <c r="C47" s="7" t="s">
        <v>426</v>
      </c>
      <c r="D47" s="12">
        <v>20</v>
      </c>
      <c r="E47" s="12">
        <v>15</v>
      </c>
      <c r="G47" s="7" t="s">
        <v>426</v>
      </c>
      <c r="H47" s="12">
        <v>68</v>
      </c>
      <c r="I47" s="12">
        <v>43</v>
      </c>
      <c r="M47" s="7" t="s">
        <v>421</v>
      </c>
      <c r="N47" s="12">
        <v>24</v>
      </c>
      <c r="O47" s="12">
        <v>20</v>
      </c>
      <c r="Q47" s="7" t="s">
        <v>421</v>
      </c>
      <c r="R47" s="12">
        <v>89</v>
      </c>
      <c r="S47" s="12">
        <v>28</v>
      </c>
    </row>
    <row r="48" spans="1:19" x14ac:dyDescent="0.25">
      <c r="A48" s="20"/>
      <c r="C48" s="7" t="s">
        <v>428</v>
      </c>
      <c r="D48" s="12">
        <v>43</v>
      </c>
      <c r="E48" s="12">
        <v>57</v>
      </c>
      <c r="G48" s="7" t="s">
        <v>428</v>
      </c>
      <c r="H48" s="12">
        <v>77</v>
      </c>
      <c r="I48" s="12">
        <v>93</v>
      </c>
      <c r="M48" s="7" t="s">
        <v>417</v>
      </c>
      <c r="N48" s="12">
        <v>178</v>
      </c>
      <c r="O48" s="12">
        <v>136</v>
      </c>
      <c r="Q48" s="7" t="s">
        <v>422</v>
      </c>
      <c r="R48" s="12">
        <v>19</v>
      </c>
      <c r="S48" s="12"/>
    </row>
    <row r="49" spans="1:19" x14ac:dyDescent="0.25">
      <c r="A49" s="20"/>
      <c r="C49" s="7" t="s">
        <v>417</v>
      </c>
      <c r="D49" s="12">
        <v>178</v>
      </c>
      <c r="E49" s="12">
        <v>136</v>
      </c>
      <c r="G49" s="7" t="s">
        <v>434</v>
      </c>
      <c r="H49" s="12">
        <v>80</v>
      </c>
      <c r="I49" s="12">
        <v>8</v>
      </c>
      <c r="Q49" s="7" t="s">
        <v>417</v>
      </c>
      <c r="R49" s="12">
        <v>237</v>
      </c>
      <c r="S49" s="12">
        <v>191</v>
      </c>
    </row>
    <row r="50" spans="1:19" x14ac:dyDescent="0.25">
      <c r="G50" s="7" t="s">
        <v>417</v>
      </c>
      <c r="H50" s="12">
        <v>237</v>
      </c>
      <c r="I50" s="12">
        <v>191</v>
      </c>
    </row>
    <row r="51" spans="1:19" x14ac:dyDescent="0.25">
      <c r="G51" s="7"/>
      <c r="H51" s="12"/>
      <c r="I51" s="12"/>
    </row>
    <row r="52" spans="1:19" ht="20.25" thickBot="1" x14ac:dyDescent="0.35">
      <c r="E52" s="15" t="s">
        <v>471</v>
      </c>
      <c r="F52" s="15"/>
      <c r="G52" s="15"/>
      <c r="H52" s="12"/>
      <c r="I52" s="12"/>
      <c r="O52" s="15" t="s">
        <v>471</v>
      </c>
      <c r="P52" s="15"/>
      <c r="Q52" s="15"/>
    </row>
    <row r="53" spans="1:19" ht="15.75" hidden="1" thickTop="1" x14ac:dyDescent="0.25">
      <c r="C53" s="6" t="s">
        <v>0</v>
      </c>
      <c r="D53" t="s" vm="2">
        <v>118</v>
      </c>
      <c r="G53" s="6" t="s">
        <v>0</v>
      </c>
      <c r="H53" t="s" vm="1">
        <v>2</v>
      </c>
      <c r="M53" s="6" t="s">
        <v>0</v>
      </c>
      <c r="N53" t="s" vm="2">
        <v>118</v>
      </c>
      <c r="Q53" s="6" t="s">
        <v>0</v>
      </c>
      <c r="R53" t="s" vm="1">
        <v>2</v>
      </c>
    </row>
    <row r="54" spans="1:19" ht="15.75" hidden="1" thickTop="1" x14ac:dyDescent="0.25"/>
    <row r="55" spans="1:19" ht="15.75" hidden="1" thickTop="1" x14ac:dyDescent="0.25">
      <c r="C55" s="6" t="s">
        <v>437</v>
      </c>
      <c r="G55" s="6" t="s">
        <v>437</v>
      </c>
      <c r="M55" s="6" t="s">
        <v>437</v>
      </c>
      <c r="Q55" s="6" t="s">
        <v>437</v>
      </c>
    </row>
    <row r="56" spans="1:19" ht="15.75" thickTop="1" x14ac:dyDescent="0.25">
      <c r="D56" t="s">
        <v>430</v>
      </c>
      <c r="E56" t="s">
        <v>431</v>
      </c>
      <c r="H56" t="s">
        <v>430</v>
      </c>
      <c r="I56" t="s">
        <v>431</v>
      </c>
      <c r="N56" t="s">
        <v>430</v>
      </c>
      <c r="O56" t="s">
        <v>431</v>
      </c>
      <c r="R56" t="s">
        <v>430</v>
      </c>
      <c r="S56" t="s">
        <v>431</v>
      </c>
    </row>
    <row r="57" spans="1:19" x14ac:dyDescent="0.25">
      <c r="A57" s="19"/>
      <c r="C57" s="7" t="s">
        <v>425</v>
      </c>
      <c r="D57" s="9">
        <v>6.1538461538461542</v>
      </c>
      <c r="E57" s="9">
        <v>4.833333333333333</v>
      </c>
      <c r="G57" s="7" t="s">
        <v>425</v>
      </c>
      <c r="H57" s="9"/>
      <c r="I57" s="9">
        <v>3</v>
      </c>
      <c r="M57" s="7" t="s">
        <v>419</v>
      </c>
      <c r="N57" s="9">
        <v>6.2352941176470589</v>
      </c>
      <c r="O57" s="9">
        <v>5.8571428571428568</v>
      </c>
      <c r="Q57" s="7" t="s">
        <v>419</v>
      </c>
      <c r="R57" s="9">
        <v>7.8888888888888893</v>
      </c>
      <c r="S57" s="9">
        <v>6.5294117647058822</v>
      </c>
    </row>
    <row r="58" spans="1:19" x14ac:dyDescent="0.25">
      <c r="A58" s="19"/>
      <c r="C58" s="7" t="s">
        <v>427</v>
      </c>
      <c r="D58" s="9">
        <v>4.375</v>
      </c>
      <c r="E58" s="9">
        <v>1.5</v>
      </c>
      <c r="G58" s="7" t="s">
        <v>427</v>
      </c>
      <c r="H58" s="9">
        <v>2</v>
      </c>
      <c r="I58" s="9">
        <v>4.0999999999999996</v>
      </c>
      <c r="M58" s="7" t="s">
        <v>420</v>
      </c>
      <c r="N58" s="9">
        <v>5.333333333333333</v>
      </c>
      <c r="O58" s="9">
        <v>3.0909090909090908</v>
      </c>
      <c r="Q58" s="7" t="s">
        <v>420</v>
      </c>
      <c r="R58" s="9">
        <v>6.4444444444444446</v>
      </c>
      <c r="S58" s="9">
        <v>5.2</v>
      </c>
    </row>
    <row r="59" spans="1:19" x14ac:dyDescent="0.25">
      <c r="A59" s="19"/>
      <c r="C59" s="7" t="s">
        <v>426</v>
      </c>
      <c r="D59" s="9">
        <v>5</v>
      </c>
      <c r="E59" s="9">
        <v>3.75</v>
      </c>
      <c r="G59" s="7" t="s">
        <v>426</v>
      </c>
      <c r="H59" s="9">
        <v>9.7142857142857135</v>
      </c>
      <c r="I59" s="9">
        <v>5.375</v>
      </c>
      <c r="M59" s="7" t="s">
        <v>421</v>
      </c>
      <c r="N59" s="9">
        <v>3</v>
      </c>
      <c r="O59" s="9">
        <v>4</v>
      </c>
      <c r="Q59" s="7" t="s">
        <v>421</v>
      </c>
      <c r="R59" s="9">
        <v>8.0909090909090917</v>
      </c>
      <c r="S59" s="9">
        <v>5.6</v>
      </c>
    </row>
    <row r="60" spans="1:19" x14ac:dyDescent="0.25">
      <c r="A60" s="19"/>
      <c r="C60" s="7" t="s">
        <v>428</v>
      </c>
      <c r="D60" s="9">
        <v>4.7777777777777777</v>
      </c>
      <c r="E60" s="9">
        <v>5.7</v>
      </c>
      <c r="G60" s="7" t="s">
        <v>428</v>
      </c>
      <c r="H60" s="9">
        <v>7</v>
      </c>
      <c r="I60" s="9">
        <v>9.3000000000000007</v>
      </c>
      <c r="M60" s="7" t="s">
        <v>417</v>
      </c>
      <c r="N60" s="9">
        <v>5.2352941176470589</v>
      </c>
      <c r="O60" s="9">
        <v>4.5333333333333332</v>
      </c>
      <c r="Q60" s="7" t="s">
        <v>422</v>
      </c>
      <c r="R60" s="9">
        <v>19</v>
      </c>
      <c r="S60" s="9"/>
    </row>
    <row r="61" spans="1:19" x14ac:dyDescent="0.25">
      <c r="A61" s="19"/>
      <c r="C61" s="7" t="s">
        <v>417</v>
      </c>
      <c r="D61" s="9">
        <v>5.2352941176470589</v>
      </c>
      <c r="E61" s="9">
        <v>4.5333333333333332</v>
      </c>
      <c r="G61" s="7" t="s">
        <v>434</v>
      </c>
      <c r="H61" s="9">
        <v>26.666666666666668</v>
      </c>
      <c r="I61" s="9">
        <v>4</v>
      </c>
      <c r="Q61" s="7" t="s">
        <v>417</v>
      </c>
      <c r="R61" s="9">
        <v>7.9</v>
      </c>
      <c r="S61" s="9">
        <v>5.96875</v>
      </c>
    </row>
    <row r="62" spans="1:19" x14ac:dyDescent="0.25">
      <c r="G62" s="7" t="s">
        <v>417</v>
      </c>
      <c r="H62" s="9">
        <v>7.9</v>
      </c>
      <c r="I62" s="9">
        <v>5.96875</v>
      </c>
    </row>
    <row r="63" spans="1:19" x14ac:dyDescent="0.25">
      <c r="G63" s="7"/>
      <c r="H63" s="9"/>
      <c r="I63" s="9"/>
    </row>
    <row r="64" spans="1:19" ht="20.25" thickBot="1" x14ac:dyDescent="0.35">
      <c r="E64" s="15" t="s">
        <v>472</v>
      </c>
      <c r="F64" s="15"/>
      <c r="G64" s="15"/>
      <c r="O64" s="15" t="s">
        <v>472</v>
      </c>
      <c r="P64" s="15"/>
      <c r="Q64" s="15"/>
    </row>
    <row r="65" spans="1:19" ht="15.75" hidden="1" thickTop="1" x14ac:dyDescent="0.25">
      <c r="C65" s="6" t="s">
        <v>0</v>
      </c>
      <c r="D65" t="s" vm="2">
        <v>118</v>
      </c>
      <c r="G65" s="6" t="s">
        <v>0</v>
      </c>
      <c r="H65" t="s" vm="1">
        <v>2</v>
      </c>
      <c r="M65" s="6" t="s">
        <v>0</v>
      </c>
      <c r="N65" t="s" vm="2">
        <v>118</v>
      </c>
      <c r="Q65" s="6" t="s">
        <v>0</v>
      </c>
      <c r="R65" t="s" vm="1">
        <v>2</v>
      </c>
    </row>
    <row r="66" spans="1:19" ht="15.75" hidden="1" thickTop="1" x14ac:dyDescent="0.25"/>
    <row r="67" spans="1:19" ht="15.75" hidden="1" thickTop="1" x14ac:dyDescent="0.25">
      <c r="C67" s="6" t="s">
        <v>424</v>
      </c>
      <c r="G67" s="6" t="s">
        <v>424</v>
      </c>
      <c r="M67" s="6" t="s">
        <v>424</v>
      </c>
      <c r="Q67" s="6" t="s">
        <v>424</v>
      </c>
    </row>
    <row r="68" spans="1:19" ht="15.75" thickTop="1" x14ac:dyDescent="0.25">
      <c r="D68" t="s">
        <v>430</v>
      </c>
      <c r="H68" t="s">
        <v>430</v>
      </c>
      <c r="N68" t="s">
        <v>430</v>
      </c>
      <c r="R68" t="s">
        <v>430</v>
      </c>
    </row>
    <row r="69" spans="1:19" x14ac:dyDescent="0.25">
      <c r="A69" s="19"/>
      <c r="C69" s="7" t="s">
        <v>425</v>
      </c>
      <c r="D69" s="10">
        <v>0.61538461538461542</v>
      </c>
      <c r="G69" s="7" t="s">
        <v>425</v>
      </c>
      <c r="H69" s="10"/>
      <c r="M69" s="7" t="s">
        <v>419</v>
      </c>
      <c r="N69" s="10">
        <v>0.6470588235294118</v>
      </c>
      <c r="Q69" s="7" t="s">
        <v>419</v>
      </c>
      <c r="R69" s="10">
        <v>0.44444444444444442</v>
      </c>
    </row>
    <row r="70" spans="1:19" x14ac:dyDescent="0.25">
      <c r="A70" s="19"/>
      <c r="C70" s="7" t="s">
        <v>427</v>
      </c>
      <c r="D70" s="10">
        <v>0.5</v>
      </c>
      <c r="G70" s="7" t="s">
        <v>427</v>
      </c>
      <c r="H70" s="10">
        <v>0.33333333333333331</v>
      </c>
      <c r="M70" s="7" t="s">
        <v>420</v>
      </c>
      <c r="N70" s="10">
        <v>0.44444444444444442</v>
      </c>
      <c r="Q70" s="7" t="s">
        <v>420</v>
      </c>
      <c r="R70" s="10">
        <v>0.66666666666666663</v>
      </c>
    </row>
    <row r="71" spans="1:19" x14ac:dyDescent="0.25">
      <c r="A71" s="19"/>
      <c r="C71" s="7" t="s">
        <v>426</v>
      </c>
      <c r="D71" s="10">
        <v>0.75</v>
      </c>
      <c r="G71" s="7" t="s">
        <v>426</v>
      </c>
      <c r="H71" s="10">
        <v>0.7142857142857143</v>
      </c>
      <c r="M71" s="7" t="s">
        <v>421</v>
      </c>
      <c r="N71" s="10">
        <v>0.5</v>
      </c>
      <c r="Q71" s="7" t="s">
        <v>421</v>
      </c>
      <c r="R71" s="10">
        <v>0.36363636363636365</v>
      </c>
    </row>
    <row r="72" spans="1:19" x14ac:dyDescent="0.25">
      <c r="A72" s="19"/>
      <c r="C72" s="7" t="s">
        <v>428</v>
      </c>
      <c r="D72" s="10">
        <v>0.44444444444444442</v>
      </c>
      <c r="G72" s="7" t="s">
        <v>428</v>
      </c>
      <c r="H72" s="10">
        <v>0.45454545454545453</v>
      </c>
      <c r="M72" s="7" t="s">
        <v>417</v>
      </c>
      <c r="N72" s="10">
        <v>0.55882352941176472</v>
      </c>
      <c r="Q72" s="7" t="s">
        <v>422</v>
      </c>
      <c r="R72" s="10">
        <v>1</v>
      </c>
    </row>
    <row r="73" spans="1:19" x14ac:dyDescent="0.25">
      <c r="A73" s="19"/>
      <c r="C73" s="7" t="s">
        <v>417</v>
      </c>
      <c r="D73" s="10">
        <v>0.55882352941176472</v>
      </c>
      <c r="G73" s="7" t="s">
        <v>434</v>
      </c>
      <c r="H73" s="10">
        <v>1</v>
      </c>
      <c r="Q73" s="7" t="s">
        <v>417</v>
      </c>
      <c r="R73" s="10">
        <v>0.5</v>
      </c>
    </row>
    <row r="74" spans="1:19" x14ac:dyDescent="0.25">
      <c r="G74" s="7" t="s">
        <v>417</v>
      </c>
      <c r="H74" s="10">
        <v>0.5</v>
      </c>
    </row>
    <row r="76" spans="1:19" ht="20.25" thickBot="1" x14ac:dyDescent="0.35">
      <c r="E76" s="15" t="s">
        <v>473</v>
      </c>
      <c r="F76" s="15"/>
      <c r="G76" s="15"/>
      <c r="O76" s="15" t="s">
        <v>473</v>
      </c>
      <c r="P76" s="15"/>
      <c r="Q76" s="15"/>
    </row>
    <row r="77" spans="1:19" ht="15.75" hidden="1" thickTop="1" x14ac:dyDescent="0.25">
      <c r="C77" s="6" t="s">
        <v>0</v>
      </c>
      <c r="D77" t="s" vm="2">
        <v>118</v>
      </c>
      <c r="G77" s="6" t="s">
        <v>0</v>
      </c>
      <c r="H77" t="s" vm="1">
        <v>2</v>
      </c>
      <c r="M77" s="6" t="s">
        <v>0</v>
      </c>
      <c r="N77" t="s" vm="2">
        <v>118</v>
      </c>
      <c r="Q77" s="6" t="s">
        <v>0</v>
      </c>
      <c r="R77" t="s" vm="1">
        <v>2</v>
      </c>
    </row>
    <row r="78" spans="1:19" ht="15.75" hidden="1" thickTop="1" x14ac:dyDescent="0.25"/>
    <row r="79" spans="1:19" ht="15.75" hidden="1" thickTop="1" x14ac:dyDescent="0.25">
      <c r="C79" s="6" t="s">
        <v>429</v>
      </c>
      <c r="G79" s="6" t="s">
        <v>429</v>
      </c>
      <c r="M79" s="6" t="s">
        <v>429</v>
      </c>
      <c r="Q79" s="6" t="s">
        <v>429</v>
      </c>
    </row>
    <row r="80" spans="1:19" ht="15.75" thickTop="1" x14ac:dyDescent="0.25">
      <c r="D80" t="s">
        <v>430</v>
      </c>
      <c r="E80" t="s">
        <v>431</v>
      </c>
      <c r="H80" t="s">
        <v>430</v>
      </c>
      <c r="I80" t="s">
        <v>431</v>
      </c>
      <c r="N80" t="s">
        <v>430</v>
      </c>
      <c r="O80" t="s">
        <v>431</v>
      </c>
      <c r="R80" t="s">
        <v>430</v>
      </c>
      <c r="S80" t="s">
        <v>431</v>
      </c>
    </row>
    <row r="81" spans="1:19" x14ac:dyDescent="0.25">
      <c r="A81" s="19"/>
      <c r="C81" s="7" t="s">
        <v>425</v>
      </c>
      <c r="D81" s="8">
        <v>5</v>
      </c>
      <c r="E81" s="8">
        <v>1</v>
      </c>
      <c r="G81" s="7" t="s">
        <v>425</v>
      </c>
      <c r="H81" s="8">
        <v>1</v>
      </c>
      <c r="I81" s="8"/>
      <c r="M81" s="7" t="s">
        <v>419</v>
      </c>
      <c r="N81" s="8">
        <v>7</v>
      </c>
      <c r="O81" s="8">
        <v>2</v>
      </c>
      <c r="Q81" s="7" t="s">
        <v>419</v>
      </c>
      <c r="R81" s="8">
        <v>3</v>
      </c>
      <c r="S81" s="8">
        <v>4</v>
      </c>
    </row>
    <row r="82" spans="1:19" x14ac:dyDescent="0.25">
      <c r="A82" s="19"/>
      <c r="C82" s="7" t="s">
        <v>427</v>
      </c>
      <c r="D82" s="8">
        <v>1</v>
      </c>
      <c r="E82" s="8"/>
      <c r="G82" s="7" t="s">
        <v>427</v>
      </c>
      <c r="H82" s="8">
        <v>2</v>
      </c>
      <c r="I82" s="8">
        <v>1</v>
      </c>
      <c r="M82" s="7" t="s">
        <v>420</v>
      </c>
      <c r="N82" s="8">
        <v>2</v>
      </c>
      <c r="O82" s="8"/>
      <c r="Q82" s="7" t="s">
        <v>420</v>
      </c>
      <c r="R82" s="8">
        <v>2</v>
      </c>
      <c r="S82" s="8">
        <v>3</v>
      </c>
    </row>
    <row r="83" spans="1:19" x14ac:dyDescent="0.25">
      <c r="A83" s="19"/>
      <c r="C83" s="7" t="s">
        <v>426</v>
      </c>
      <c r="D83" s="8">
        <v>1</v>
      </c>
      <c r="E83" s="8"/>
      <c r="G83" s="7" t="s">
        <v>426</v>
      </c>
      <c r="H83" s="8">
        <v>2</v>
      </c>
      <c r="I83" s="8">
        <v>3</v>
      </c>
      <c r="M83" s="7" t="s">
        <v>421</v>
      </c>
      <c r="N83" s="8"/>
      <c r="O83" s="8">
        <v>1</v>
      </c>
      <c r="Q83" s="7" t="s">
        <v>421</v>
      </c>
      <c r="R83" s="8">
        <v>5</v>
      </c>
      <c r="S83" s="8">
        <v>2</v>
      </c>
    </row>
    <row r="84" spans="1:19" x14ac:dyDescent="0.25">
      <c r="A84" s="19"/>
      <c r="C84" s="7" t="s">
        <v>428</v>
      </c>
      <c r="D84" s="8">
        <v>2</v>
      </c>
      <c r="E84" s="8">
        <v>2</v>
      </c>
      <c r="G84" s="7" t="s">
        <v>428</v>
      </c>
      <c r="H84" s="8">
        <v>3</v>
      </c>
      <c r="I84" s="8">
        <v>5</v>
      </c>
      <c r="M84" s="7" t="s">
        <v>417</v>
      </c>
      <c r="N84" s="8">
        <v>9</v>
      </c>
      <c r="O84" s="8">
        <v>3</v>
      </c>
      <c r="Q84" s="7" t="s">
        <v>422</v>
      </c>
      <c r="R84" s="8">
        <v>1</v>
      </c>
      <c r="S84" s="8"/>
    </row>
    <row r="85" spans="1:19" x14ac:dyDescent="0.25">
      <c r="A85" s="19"/>
      <c r="C85" s="7" t="s">
        <v>417</v>
      </c>
      <c r="D85" s="8">
        <v>9</v>
      </c>
      <c r="E85" s="8">
        <v>3</v>
      </c>
      <c r="G85" s="7" t="s">
        <v>434</v>
      </c>
      <c r="H85" s="8">
        <v>3</v>
      </c>
      <c r="I85" s="8"/>
      <c r="Q85" s="7" t="s">
        <v>417</v>
      </c>
      <c r="R85" s="8">
        <v>11</v>
      </c>
      <c r="S85" s="8">
        <v>9</v>
      </c>
    </row>
    <row r="86" spans="1:19" x14ac:dyDescent="0.25">
      <c r="G86" s="7" t="s">
        <v>417</v>
      </c>
      <c r="H86" s="8">
        <v>11</v>
      </c>
      <c r="I86" s="8">
        <v>9</v>
      </c>
    </row>
  </sheetData>
  <conditionalFormatting sqref="O69:O71 S69:S72">
    <cfRule type="dataBar" priority="41">
      <dataBar>
        <cfvo type="min"/>
        <cfvo type="max"/>
        <color rgb="FF638EC6"/>
      </dataBar>
      <extLst>
        <ext xmlns:x14="http://schemas.microsoft.com/office/spreadsheetml/2009/9/main" uri="{B025F937-C7B1-47D3-B67F-A62EFF666E3E}">
          <x14:id>{5524C5F4-D2A2-47DB-8C1B-D28E7B15481D}</x14:id>
        </ext>
      </extLst>
    </cfRule>
  </conditionalFormatting>
  <conditionalFormatting sqref="E69:E72 I69:I73">
    <cfRule type="dataBar" priority="39">
      <dataBar>
        <cfvo type="min"/>
        <cfvo type="max"/>
        <color rgb="FF638EC6"/>
      </dataBar>
      <extLst>
        <ext xmlns:x14="http://schemas.microsoft.com/office/spreadsheetml/2009/9/main" uri="{B025F937-C7B1-47D3-B67F-A62EFF666E3E}">
          <x14:id>{A266708E-9401-4152-AB09-E6CD663626EF}</x14:id>
        </ext>
      </extLst>
    </cfRule>
  </conditionalFormatting>
  <conditionalFormatting sqref="A45:A48">
    <cfRule type="dataBar" priority="62">
      <dataBar>
        <cfvo type="min"/>
        <cfvo type="max"/>
        <color rgb="FF638EC6"/>
      </dataBar>
      <extLst>
        <ext xmlns:x14="http://schemas.microsoft.com/office/spreadsheetml/2009/9/main" uri="{B025F937-C7B1-47D3-B67F-A62EFF666E3E}">
          <x14:id>{978476B3-D26E-481A-97BE-963C65656195}</x14:id>
        </ext>
      </extLst>
    </cfRule>
  </conditionalFormatting>
  <conditionalFormatting sqref="A57:A60">
    <cfRule type="dataBar" priority="63">
      <dataBar>
        <cfvo type="min"/>
        <cfvo type="max"/>
        <color rgb="FF638EC6"/>
      </dataBar>
      <extLst>
        <ext xmlns:x14="http://schemas.microsoft.com/office/spreadsheetml/2009/9/main" uri="{B025F937-C7B1-47D3-B67F-A62EFF666E3E}">
          <x14:id>{5D4B3EA4-89A9-4987-BC5A-5367A145A9CA}</x14:id>
        </ext>
      </extLst>
    </cfRule>
  </conditionalFormatting>
  <conditionalFormatting sqref="A33:A36">
    <cfRule type="dataBar" priority="64">
      <dataBar>
        <cfvo type="min"/>
        <cfvo type="max"/>
        <color rgb="FF638EC6"/>
      </dataBar>
      <extLst>
        <ext xmlns:x14="http://schemas.microsoft.com/office/spreadsheetml/2009/9/main" uri="{B025F937-C7B1-47D3-B67F-A62EFF666E3E}">
          <x14:id>{9808B7E1-B6B6-46FE-B1E8-E4FC9125523B}</x14:id>
        </ext>
      </extLst>
    </cfRule>
  </conditionalFormatting>
  <conditionalFormatting sqref="A69:A72">
    <cfRule type="dataBar" priority="65">
      <dataBar>
        <cfvo type="min"/>
        <cfvo type="max"/>
        <color rgb="FF638EC6"/>
      </dataBar>
      <extLst>
        <ext xmlns:x14="http://schemas.microsoft.com/office/spreadsheetml/2009/9/main" uri="{B025F937-C7B1-47D3-B67F-A62EFF666E3E}">
          <x14:id>{5AA00D41-41D1-4DCA-BE1F-D8DD38F0DC8A}</x14:id>
        </ext>
      </extLst>
    </cfRule>
  </conditionalFormatting>
  <conditionalFormatting sqref="A81:A84">
    <cfRule type="dataBar" priority="66">
      <dataBar>
        <cfvo type="min"/>
        <cfvo type="max"/>
        <color rgb="FF638EC6"/>
      </dataBar>
      <extLst>
        <ext xmlns:x14="http://schemas.microsoft.com/office/spreadsheetml/2009/9/main" uri="{B025F937-C7B1-47D3-B67F-A62EFF666E3E}">
          <x14:id>{020098B0-BFDA-44EC-BF7B-A525829233E7}</x14:id>
        </ext>
      </extLst>
    </cfRule>
  </conditionalFormatting>
  <conditionalFormatting sqref="D21:E24 H21:I25">
    <cfRule type="dataBar" priority="12">
      <dataBar>
        <cfvo type="min"/>
        <cfvo type="max"/>
        <color rgb="FF638EC6"/>
      </dataBar>
      <extLst>
        <ext xmlns:x14="http://schemas.microsoft.com/office/spreadsheetml/2009/9/main" uri="{B025F937-C7B1-47D3-B67F-A62EFF666E3E}">
          <x14:id>{D40356AB-F19D-48FC-8F66-4796CC2F1493}</x14:id>
        </ext>
      </extLst>
    </cfRule>
  </conditionalFormatting>
  <conditionalFormatting sqref="D33:E36 H33:I37">
    <cfRule type="dataBar" priority="11">
      <dataBar>
        <cfvo type="min"/>
        <cfvo type="max"/>
        <color rgb="FF638EC6"/>
      </dataBar>
      <extLst>
        <ext xmlns:x14="http://schemas.microsoft.com/office/spreadsheetml/2009/9/main" uri="{B025F937-C7B1-47D3-B67F-A62EFF666E3E}">
          <x14:id>{94DE85C3-5022-4C5B-9E50-2712A8CC522F}</x14:id>
        </ext>
      </extLst>
    </cfRule>
  </conditionalFormatting>
  <conditionalFormatting sqref="D45:E48 H45:I49">
    <cfRule type="dataBar" priority="10">
      <dataBar>
        <cfvo type="min"/>
        <cfvo type="max"/>
        <color rgb="FF638EC6"/>
      </dataBar>
      <extLst>
        <ext xmlns:x14="http://schemas.microsoft.com/office/spreadsheetml/2009/9/main" uri="{B025F937-C7B1-47D3-B67F-A62EFF666E3E}">
          <x14:id>{A46BDF2C-1767-4D84-8A14-30F1BF1E290E}</x14:id>
        </ext>
      </extLst>
    </cfRule>
  </conditionalFormatting>
  <conditionalFormatting sqref="D57:E60 H57:I61">
    <cfRule type="dataBar" priority="9">
      <dataBar>
        <cfvo type="min"/>
        <cfvo type="max"/>
        <color rgb="FF638EC6"/>
      </dataBar>
      <extLst>
        <ext xmlns:x14="http://schemas.microsoft.com/office/spreadsheetml/2009/9/main" uri="{B025F937-C7B1-47D3-B67F-A62EFF666E3E}">
          <x14:id>{77B1A04A-D9DB-4D05-9CD3-416D220A8036}</x14:id>
        </ext>
      </extLst>
    </cfRule>
  </conditionalFormatting>
  <conditionalFormatting sqref="D69:D72 H69:H73">
    <cfRule type="dataBar" priority="8">
      <dataBar>
        <cfvo type="min"/>
        <cfvo type="max"/>
        <color rgb="FF638EC6"/>
      </dataBar>
      <extLst>
        <ext xmlns:x14="http://schemas.microsoft.com/office/spreadsheetml/2009/9/main" uri="{B025F937-C7B1-47D3-B67F-A62EFF666E3E}">
          <x14:id>{5C634202-1B3B-4E04-886B-87772174A3A5}</x14:id>
        </ext>
      </extLst>
    </cfRule>
  </conditionalFormatting>
  <conditionalFormatting sqref="D81:E84 H81:I85">
    <cfRule type="dataBar" priority="7">
      <dataBar>
        <cfvo type="min"/>
        <cfvo type="max"/>
        <color rgb="FF638EC6"/>
      </dataBar>
      <extLst>
        <ext xmlns:x14="http://schemas.microsoft.com/office/spreadsheetml/2009/9/main" uri="{B025F937-C7B1-47D3-B67F-A62EFF666E3E}">
          <x14:id>{04070434-4B62-4E9F-9430-0E7001F3AC23}</x14:id>
        </ext>
      </extLst>
    </cfRule>
  </conditionalFormatting>
  <conditionalFormatting sqref="N21:O23 R21:S24">
    <cfRule type="dataBar" priority="6">
      <dataBar>
        <cfvo type="min"/>
        <cfvo type="max"/>
        <color rgb="FF638EC6"/>
      </dataBar>
      <extLst>
        <ext xmlns:x14="http://schemas.microsoft.com/office/spreadsheetml/2009/9/main" uri="{B025F937-C7B1-47D3-B67F-A62EFF666E3E}">
          <x14:id>{ADFC58C1-EF45-4C90-9FC3-4171C37EBEFD}</x14:id>
        </ext>
      </extLst>
    </cfRule>
  </conditionalFormatting>
  <conditionalFormatting sqref="N33:O35 R33:S36">
    <cfRule type="dataBar" priority="5">
      <dataBar>
        <cfvo type="min"/>
        <cfvo type="max"/>
        <color rgb="FF638EC6"/>
      </dataBar>
      <extLst>
        <ext xmlns:x14="http://schemas.microsoft.com/office/spreadsheetml/2009/9/main" uri="{B025F937-C7B1-47D3-B67F-A62EFF666E3E}">
          <x14:id>{B4C41D20-3082-401F-91A2-CC16014F52CB}</x14:id>
        </ext>
      </extLst>
    </cfRule>
  </conditionalFormatting>
  <conditionalFormatting sqref="N45:O47 R45:S48">
    <cfRule type="dataBar" priority="4">
      <dataBar>
        <cfvo type="min"/>
        <cfvo type="max"/>
        <color rgb="FF638EC6"/>
      </dataBar>
      <extLst>
        <ext xmlns:x14="http://schemas.microsoft.com/office/spreadsheetml/2009/9/main" uri="{B025F937-C7B1-47D3-B67F-A62EFF666E3E}">
          <x14:id>{3C43B875-C930-4AB4-9F98-3419622BFC05}</x14:id>
        </ext>
      </extLst>
    </cfRule>
  </conditionalFormatting>
  <conditionalFormatting sqref="N57:O59 R57:S60">
    <cfRule type="dataBar" priority="3">
      <dataBar>
        <cfvo type="min"/>
        <cfvo type="max"/>
        <color rgb="FF638EC6"/>
      </dataBar>
      <extLst>
        <ext xmlns:x14="http://schemas.microsoft.com/office/spreadsheetml/2009/9/main" uri="{B025F937-C7B1-47D3-B67F-A62EFF666E3E}">
          <x14:id>{CB50E8ED-9C16-4D17-8BCE-09DF41FBE426}</x14:id>
        </ext>
      </extLst>
    </cfRule>
  </conditionalFormatting>
  <conditionalFormatting sqref="N69:N71 R69:R72">
    <cfRule type="dataBar" priority="2">
      <dataBar>
        <cfvo type="min"/>
        <cfvo type="max"/>
        <color rgb="FF638EC6"/>
      </dataBar>
      <extLst>
        <ext xmlns:x14="http://schemas.microsoft.com/office/spreadsheetml/2009/9/main" uri="{B025F937-C7B1-47D3-B67F-A62EFF666E3E}">
          <x14:id>{70C9738A-5C4F-4560-A6C5-1BF6FFD13735}</x14:id>
        </ext>
      </extLst>
    </cfRule>
  </conditionalFormatting>
  <conditionalFormatting sqref="N81:O83 R81:S84">
    <cfRule type="dataBar" priority="1">
      <dataBar>
        <cfvo type="min"/>
        <cfvo type="max"/>
        <color rgb="FF638EC6"/>
      </dataBar>
      <extLst>
        <ext xmlns:x14="http://schemas.microsoft.com/office/spreadsheetml/2009/9/main" uri="{B025F937-C7B1-47D3-B67F-A62EFF666E3E}">
          <x14:id>{0F274AC4-839C-4A40-9458-6E7E6950F6E4}</x14:id>
        </ext>
      </extLst>
    </cfRule>
  </conditionalFormatting>
  <hyperlinks>
    <hyperlink ref="S3" location="Sheet1!A1" display="Home"/>
  </hyperlinks>
  <pageMargins left="0.7" right="0.7" top="0.75" bottom="0.75" header="0.3" footer="0.3"/>
  <pageSetup orientation="portrait" r:id="rId29"/>
  <drawing r:id="rId30"/>
  <extLst>
    <ext xmlns:x14="http://schemas.microsoft.com/office/spreadsheetml/2009/9/main" uri="{78C0D931-6437-407d-A8EE-F0AAD7539E65}">
      <x14:conditionalFormattings>
        <x14:conditionalFormatting xmlns:xm="http://schemas.microsoft.com/office/excel/2006/main">
          <x14:cfRule type="dataBar" id="{5524C5F4-D2A2-47DB-8C1B-D28E7B15481D}">
            <x14:dataBar minLength="0" maxLength="100" border="1" negativeBarBorderColorSameAsPositive="0">
              <x14:cfvo type="autoMin"/>
              <x14:cfvo type="autoMax"/>
              <x14:borderColor rgb="FF638EC6"/>
              <x14:negativeFillColor rgb="FFFF0000"/>
              <x14:negativeBorderColor rgb="FFFF0000"/>
              <x14:axisColor rgb="FF000000"/>
            </x14:dataBar>
          </x14:cfRule>
          <xm:sqref>O69:O71 S69:S72</xm:sqref>
        </x14:conditionalFormatting>
        <x14:conditionalFormatting xmlns:xm="http://schemas.microsoft.com/office/excel/2006/main">
          <x14:cfRule type="dataBar" id="{A266708E-9401-4152-AB09-E6CD663626EF}">
            <x14:dataBar minLength="0" maxLength="100" border="1" negativeBarBorderColorSameAsPositive="0">
              <x14:cfvo type="autoMin"/>
              <x14:cfvo type="autoMax"/>
              <x14:borderColor rgb="FF638EC6"/>
              <x14:negativeFillColor rgb="FFFF0000"/>
              <x14:negativeBorderColor rgb="FFFF0000"/>
              <x14:axisColor rgb="FF000000"/>
            </x14:dataBar>
          </x14:cfRule>
          <xm:sqref>E69:E72 I69:I73</xm:sqref>
        </x14:conditionalFormatting>
        <x14:conditionalFormatting xmlns:xm="http://schemas.microsoft.com/office/excel/2006/main">
          <x14:cfRule type="dataBar" id="{978476B3-D26E-481A-97BE-963C65656195}">
            <x14:dataBar minLength="0" maxLength="100" border="1" negativeBarBorderColorSameAsPositive="0">
              <x14:cfvo type="autoMin"/>
              <x14:cfvo type="autoMax"/>
              <x14:borderColor rgb="FF638EC6"/>
              <x14:negativeFillColor rgb="FFFF0000"/>
              <x14:negativeBorderColor rgb="FFFF0000"/>
              <x14:axisColor rgb="FF000000"/>
            </x14:dataBar>
          </x14:cfRule>
          <xm:sqref>A45:A48</xm:sqref>
        </x14:conditionalFormatting>
        <x14:conditionalFormatting xmlns:xm="http://schemas.microsoft.com/office/excel/2006/main">
          <x14:cfRule type="dataBar" id="{5D4B3EA4-89A9-4987-BC5A-5367A145A9CA}">
            <x14:dataBar minLength="0" maxLength="100" border="1" negativeBarBorderColorSameAsPositive="0">
              <x14:cfvo type="autoMin"/>
              <x14:cfvo type="autoMax"/>
              <x14:borderColor rgb="FF638EC6"/>
              <x14:negativeFillColor rgb="FFFF0000"/>
              <x14:negativeBorderColor rgb="FFFF0000"/>
              <x14:axisColor rgb="FF000000"/>
            </x14:dataBar>
          </x14:cfRule>
          <xm:sqref>A57:A60</xm:sqref>
        </x14:conditionalFormatting>
        <x14:conditionalFormatting xmlns:xm="http://schemas.microsoft.com/office/excel/2006/main">
          <x14:cfRule type="dataBar" id="{9808B7E1-B6B6-46FE-B1E8-E4FC9125523B}">
            <x14:dataBar minLength="0" maxLength="100" border="1" negativeBarBorderColorSameAsPositive="0">
              <x14:cfvo type="autoMin"/>
              <x14:cfvo type="autoMax"/>
              <x14:borderColor rgb="FF638EC6"/>
              <x14:negativeFillColor rgb="FFFF0000"/>
              <x14:negativeBorderColor rgb="FFFF0000"/>
              <x14:axisColor rgb="FF000000"/>
            </x14:dataBar>
          </x14:cfRule>
          <xm:sqref>A33:A36</xm:sqref>
        </x14:conditionalFormatting>
        <x14:conditionalFormatting xmlns:xm="http://schemas.microsoft.com/office/excel/2006/main">
          <x14:cfRule type="dataBar" id="{5AA00D41-41D1-4DCA-BE1F-D8DD38F0DC8A}">
            <x14:dataBar minLength="0" maxLength="100" border="1" negativeBarBorderColorSameAsPositive="0">
              <x14:cfvo type="autoMin"/>
              <x14:cfvo type="autoMax"/>
              <x14:borderColor rgb="FF638EC6"/>
              <x14:negativeFillColor rgb="FFFF0000"/>
              <x14:negativeBorderColor rgb="FFFF0000"/>
              <x14:axisColor rgb="FF000000"/>
            </x14:dataBar>
          </x14:cfRule>
          <xm:sqref>A69:A72</xm:sqref>
        </x14:conditionalFormatting>
        <x14:conditionalFormatting xmlns:xm="http://schemas.microsoft.com/office/excel/2006/main">
          <x14:cfRule type="dataBar" id="{020098B0-BFDA-44EC-BF7B-A525829233E7}">
            <x14:dataBar minLength="0" maxLength="100" border="1" negativeBarBorderColorSameAsPositive="0">
              <x14:cfvo type="autoMin"/>
              <x14:cfvo type="autoMax"/>
              <x14:borderColor rgb="FF638EC6"/>
              <x14:negativeFillColor rgb="FFFF0000"/>
              <x14:negativeBorderColor rgb="FFFF0000"/>
              <x14:axisColor rgb="FF000000"/>
            </x14:dataBar>
          </x14:cfRule>
          <xm:sqref>A81:A84</xm:sqref>
        </x14:conditionalFormatting>
        <x14:conditionalFormatting xmlns:xm="http://schemas.microsoft.com/office/excel/2006/main" pivot="1">
          <x14:cfRule type="iconSet" priority="61" id="{7A79BE1A-9C1C-45F2-B534-735822BDD7D6}">
            <x14:iconSet iconSet="3Symbols2" custom="1">
              <x14:cfvo type="percent">
                <xm:f>0</xm:f>
              </x14:cfvo>
              <x14:cfvo type="percent">
                <xm:f>33</xm:f>
              </x14:cfvo>
              <x14:cfvo type="percent">
                <xm:f>50</xm:f>
              </x14:cfvo>
              <x14:cfIcon iconSet="NoIcons" iconId="0"/>
              <x14:cfIcon iconSet="NoIcons" iconId="0"/>
              <x14:cfIcon iconSet="3Symbols2" iconId="2"/>
            </x14:iconSet>
          </x14:cfRule>
          <xm:sqref>N9:O12</xm:sqref>
        </x14:conditionalFormatting>
        <x14:conditionalFormatting xmlns:xm="http://schemas.microsoft.com/office/excel/2006/main" pivot="1">
          <x14:cfRule type="iconSet" priority="60" id="{D76E21B2-D5C6-4599-888F-9B40FC1E2A79}">
            <x14:iconSet iconSet="3Symbols2" custom="1">
              <x14:cfvo type="percent">
                <xm:f>0</xm:f>
              </x14:cfvo>
              <x14:cfvo type="percent">
                <xm:f>33</xm:f>
              </x14:cfvo>
              <x14:cfvo type="percent">
                <xm:f>50</xm:f>
              </x14:cfvo>
              <x14:cfIcon iconSet="NoIcons" iconId="0"/>
              <x14:cfIcon iconSet="NoIcons" iconId="0"/>
              <x14:cfIcon iconSet="3Symbols2" iconId="2"/>
            </x14:iconSet>
          </x14:cfRule>
          <xm:sqref>R9:S13</xm:sqref>
        </x14:conditionalFormatting>
        <x14:conditionalFormatting xmlns:xm="http://schemas.microsoft.com/office/excel/2006/main" pivot="1">
          <x14:cfRule type="iconSet" priority="53" id="{043DAA35-7C02-4F0C-AF15-FCB310FFFBB7}">
            <x14:iconSet iconSet="3Symbols2" custom="1">
              <x14:cfvo type="percent">
                <xm:f>0</xm:f>
              </x14:cfvo>
              <x14:cfvo type="percent">
                <xm:f>33</xm:f>
              </x14:cfvo>
              <x14:cfvo type="percent">
                <xm:f>50</xm:f>
              </x14:cfvo>
              <x14:cfIcon iconSet="NoIcons" iconId="0"/>
              <x14:cfIcon iconSet="NoIcons" iconId="0"/>
              <x14:cfIcon iconSet="3Symbols2" iconId="2"/>
            </x14:iconSet>
          </x14:cfRule>
          <xm:sqref>D9:E13</xm:sqref>
        </x14:conditionalFormatting>
        <x14:conditionalFormatting xmlns:xm="http://schemas.microsoft.com/office/excel/2006/main" pivot="1">
          <x14:cfRule type="iconSet" priority="52" id="{C24C6C64-8D02-4B3D-BD8C-4001C3C5523F}">
            <x14:iconSet iconSet="3Symbols2" custom="1">
              <x14:cfvo type="percent">
                <xm:f>0</xm:f>
              </x14:cfvo>
              <x14:cfvo type="percent">
                <xm:f>33</xm:f>
              </x14:cfvo>
              <x14:cfvo type="percent">
                <xm:f>50</xm:f>
              </x14:cfvo>
              <x14:cfIcon iconSet="NoIcons" iconId="0"/>
              <x14:cfIcon iconSet="NoIcons" iconId="0"/>
              <x14:cfIcon iconSet="3Symbols2" iconId="2"/>
            </x14:iconSet>
          </x14:cfRule>
          <xm:sqref>H9:I14</xm:sqref>
        </x14:conditionalFormatting>
        <x14:conditionalFormatting xmlns:xm="http://schemas.microsoft.com/office/excel/2006/main">
          <x14:cfRule type="dataBar" id="{D40356AB-F19D-48FC-8F66-4796CC2F1493}">
            <x14:dataBar minLength="0" maxLength="100" border="1" negativeBarBorderColorSameAsPositive="0">
              <x14:cfvo type="autoMin"/>
              <x14:cfvo type="autoMax"/>
              <x14:borderColor rgb="FF638EC6"/>
              <x14:negativeFillColor rgb="FFFF0000"/>
              <x14:negativeBorderColor rgb="FFFF0000"/>
              <x14:axisColor rgb="FF000000"/>
            </x14:dataBar>
          </x14:cfRule>
          <xm:sqref>D21:E24 H21:I25</xm:sqref>
        </x14:conditionalFormatting>
        <x14:conditionalFormatting xmlns:xm="http://schemas.microsoft.com/office/excel/2006/main">
          <x14:cfRule type="dataBar" id="{94DE85C3-5022-4C5B-9E50-2712A8CC522F}">
            <x14:dataBar minLength="0" maxLength="100" border="1" negativeBarBorderColorSameAsPositive="0">
              <x14:cfvo type="autoMin"/>
              <x14:cfvo type="autoMax"/>
              <x14:borderColor rgb="FF638EC6"/>
              <x14:negativeFillColor rgb="FFFF0000"/>
              <x14:negativeBorderColor rgb="FFFF0000"/>
              <x14:axisColor rgb="FF000000"/>
            </x14:dataBar>
          </x14:cfRule>
          <xm:sqref>D33:E36 H33:I37</xm:sqref>
        </x14:conditionalFormatting>
        <x14:conditionalFormatting xmlns:xm="http://schemas.microsoft.com/office/excel/2006/main">
          <x14:cfRule type="dataBar" id="{A46BDF2C-1767-4D84-8A14-30F1BF1E290E}">
            <x14:dataBar minLength="0" maxLength="100" border="1" negativeBarBorderColorSameAsPositive="0">
              <x14:cfvo type="autoMin"/>
              <x14:cfvo type="autoMax"/>
              <x14:borderColor rgb="FF638EC6"/>
              <x14:negativeFillColor rgb="FFFF0000"/>
              <x14:negativeBorderColor rgb="FFFF0000"/>
              <x14:axisColor rgb="FF000000"/>
            </x14:dataBar>
          </x14:cfRule>
          <xm:sqref>D45:E48 H45:I49</xm:sqref>
        </x14:conditionalFormatting>
        <x14:conditionalFormatting xmlns:xm="http://schemas.microsoft.com/office/excel/2006/main">
          <x14:cfRule type="dataBar" id="{77B1A04A-D9DB-4D05-9CD3-416D220A8036}">
            <x14:dataBar minLength="0" maxLength="100" border="1" negativeBarBorderColorSameAsPositive="0">
              <x14:cfvo type="autoMin"/>
              <x14:cfvo type="autoMax"/>
              <x14:borderColor rgb="FF638EC6"/>
              <x14:negativeFillColor rgb="FFFF0000"/>
              <x14:negativeBorderColor rgb="FFFF0000"/>
              <x14:axisColor rgb="FF000000"/>
            </x14:dataBar>
          </x14:cfRule>
          <xm:sqref>D57:E60 H57:I61</xm:sqref>
        </x14:conditionalFormatting>
        <x14:conditionalFormatting xmlns:xm="http://schemas.microsoft.com/office/excel/2006/main">
          <x14:cfRule type="dataBar" id="{5C634202-1B3B-4E04-886B-87772174A3A5}">
            <x14:dataBar minLength="0" maxLength="100" border="1" negativeBarBorderColorSameAsPositive="0">
              <x14:cfvo type="autoMin"/>
              <x14:cfvo type="autoMax"/>
              <x14:borderColor rgb="FF638EC6"/>
              <x14:negativeFillColor rgb="FFFF0000"/>
              <x14:negativeBorderColor rgb="FFFF0000"/>
              <x14:axisColor rgb="FF000000"/>
            </x14:dataBar>
          </x14:cfRule>
          <xm:sqref>D69:D72 H69:H73</xm:sqref>
        </x14:conditionalFormatting>
        <x14:conditionalFormatting xmlns:xm="http://schemas.microsoft.com/office/excel/2006/main">
          <x14:cfRule type="dataBar" id="{04070434-4B62-4E9F-9430-0E7001F3AC23}">
            <x14:dataBar minLength="0" maxLength="100" border="1" negativeBarBorderColorSameAsPositive="0">
              <x14:cfvo type="autoMin"/>
              <x14:cfvo type="autoMax"/>
              <x14:borderColor rgb="FF638EC6"/>
              <x14:negativeFillColor rgb="FFFF0000"/>
              <x14:negativeBorderColor rgb="FFFF0000"/>
              <x14:axisColor rgb="FF000000"/>
            </x14:dataBar>
          </x14:cfRule>
          <xm:sqref>D81:E84 H81:I85</xm:sqref>
        </x14:conditionalFormatting>
        <x14:conditionalFormatting xmlns:xm="http://schemas.microsoft.com/office/excel/2006/main">
          <x14:cfRule type="dataBar" id="{ADFC58C1-EF45-4C90-9FC3-4171C37EBEFD}">
            <x14:dataBar minLength="0" maxLength="100" border="1" negativeBarBorderColorSameAsPositive="0">
              <x14:cfvo type="autoMin"/>
              <x14:cfvo type="autoMax"/>
              <x14:borderColor rgb="FF638EC6"/>
              <x14:negativeFillColor rgb="FFFF0000"/>
              <x14:negativeBorderColor rgb="FFFF0000"/>
              <x14:axisColor rgb="FF000000"/>
            </x14:dataBar>
          </x14:cfRule>
          <xm:sqref>N21:O23 R21:S24</xm:sqref>
        </x14:conditionalFormatting>
        <x14:conditionalFormatting xmlns:xm="http://schemas.microsoft.com/office/excel/2006/main">
          <x14:cfRule type="dataBar" id="{B4C41D20-3082-401F-91A2-CC16014F52CB}">
            <x14:dataBar minLength="0" maxLength="100" border="1" negativeBarBorderColorSameAsPositive="0">
              <x14:cfvo type="autoMin"/>
              <x14:cfvo type="autoMax"/>
              <x14:borderColor rgb="FF638EC6"/>
              <x14:negativeFillColor rgb="FFFF0000"/>
              <x14:negativeBorderColor rgb="FFFF0000"/>
              <x14:axisColor rgb="FF000000"/>
            </x14:dataBar>
          </x14:cfRule>
          <xm:sqref>N33:O35 R33:S36</xm:sqref>
        </x14:conditionalFormatting>
        <x14:conditionalFormatting xmlns:xm="http://schemas.microsoft.com/office/excel/2006/main">
          <x14:cfRule type="dataBar" id="{3C43B875-C930-4AB4-9F98-3419622BFC05}">
            <x14:dataBar minLength="0" maxLength="100" border="1" negativeBarBorderColorSameAsPositive="0">
              <x14:cfvo type="autoMin"/>
              <x14:cfvo type="autoMax"/>
              <x14:borderColor rgb="FF638EC6"/>
              <x14:negativeFillColor rgb="FFFF0000"/>
              <x14:negativeBorderColor rgb="FFFF0000"/>
              <x14:axisColor rgb="FF000000"/>
            </x14:dataBar>
          </x14:cfRule>
          <xm:sqref>N45:O47 R45:S48</xm:sqref>
        </x14:conditionalFormatting>
        <x14:conditionalFormatting xmlns:xm="http://schemas.microsoft.com/office/excel/2006/main">
          <x14:cfRule type="dataBar" id="{CB50E8ED-9C16-4D17-8BCE-09DF41FBE426}">
            <x14:dataBar minLength="0" maxLength="100" border="1" negativeBarBorderColorSameAsPositive="0">
              <x14:cfvo type="autoMin"/>
              <x14:cfvo type="autoMax"/>
              <x14:borderColor rgb="FF638EC6"/>
              <x14:negativeFillColor rgb="FFFF0000"/>
              <x14:negativeBorderColor rgb="FFFF0000"/>
              <x14:axisColor rgb="FF000000"/>
            </x14:dataBar>
          </x14:cfRule>
          <xm:sqref>N57:O59 R57:S60</xm:sqref>
        </x14:conditionalFormatting>
        <x14:conditionalFormatting xmlns:xm="http://schemas.microsoft.com/office/excel/2006/main">
          <x14:cfRule type="dataBar" id="{70C9738A-5C4F-4560-A6C5-1BF6FFD13735}">
            <x14:dataBar minLength="0" maxLength="100" border="1" negativeBarBorderColorSameAsPositive="0">
              <x14:cfvo type="autoMin"/>
              <x14:cfvo type="autoMax"/>
              <x14:borderColor rgb="FF638EC6"/>
              <x14:negativeFillColor rgb="FFFF0000"/>
              <x14:negativeBorderColor rgb="FFFF0000"/>
              <x14:axisColor rgb="FF000000"/>
            </x14:dataBar>
          </x14:cfRule>
          <xm:sqref>N69:N71 R69:R72</xm:sqref>
        </x14:conditionalFormatting>
        <x14:conditionalFormatting xmlns:xm="http://schemas.microsoft.com/office/excel/2006/main">
          <x14:cfRule type="dataBar" id="{0F274AC4-839C-4A40-9458-6E7E6950F6E4}">
            <x14:dataBar minLength="0" maxLength="100" border="1" negativeBarBorderColorSameAsPositive="0">
              <x14:cfvo type="autoMin"/>
              <x14:cfvo type="autoMax"/>
              <x14:borderColor rgb="FF638EC6"/>
              <x14:negativeFillColor rgb="FFFF0000"/>
              <x14:negativeBorderColor rgb="FFFF0000"/>
              <x14:axisColor rgb="FF000000"/>
            </x14:dataBar>
          </x14:cfRule>
          <xm:sqref>N81:O83 R81:S84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116"/>
  <sheetViews>
    <sheetView topLeftCell="A80" workbookViewId="0">
      <selection activeCell="A2" sqref="A2:P116"/>
    </sheetView>
  </sheetViews>
  <sheetFormatPr defaultRowHeight="15" x14ac:dyDescent="0.25"/>
  <cols>
    <col min="3" max="3" width="18.28515625" bestFit="1" customWidth="1"/>
    <col min="5" max="7" width="9.140625" style="13"/>
  </cols>
  <sheetData>
    <row r="1" spans="1:25" x14ac:dyDescent="0.25">
      <c r="A1" t="s">
        <v>0</v>
      </c>
      <c r="B1" t="s">
        <v>1</v>
      </c>
      <c r="C1" t="s">
        <v>202</v>
      </c>
      <c r="D1" t="s">
        <v>203</v>
      </c>
      <c r="E1" s="13" t="s">
        <v>465</v>
      </c>
      <c r="F1" t="s">
        <v>466</v>
      </c>
      <c r="G1" t="s">
        <v>467</v>
      </c>
      <c r="H1" s="8" t="s">
        <v>204</v>
      </c>
      <c r="I1" t="s">
        <v>205</v>
      </c>
      <c r="J1" t="s">
        <v>206</v>
      </c>
      <c r="K1" t="s">
        <v>207</v>
      </c>
      <c r="L1" t="s">
        <v>208</v>
      </c>
      <c r="M1" t="s">
        <v>413</v>
      </c>
      <c r="N1" t="s">
        <v>412</v>
      </c>
      <c r="O1" t="s">
        <v>414</v>
      </c>
      <c r="P1" t="s">
        <v>415</v>
      </c>
      <c r="R1" s="4" t="s">
        <v>200</v>
      </c>
      <c r="X1" s="1" t="s">
        <v>202</v>
      </c>
    </row>
    <row r="2" spans="1:25" x14ac:dyDescent="0.25">
      <c r="A2" t="s">
        <v>2</v>
      </c>
      <c r="B2">
        <v>56</v>
      </c>
      <c r="C2" t="s">
        <v>58</v>
      </c>
      <c r="D2" t="s">
        <v>7</v>
      </c>
      <c r="E2" s="13" t="s">
        <v>438</v>
      </c>
      <c r="F2" s="13">
        <v>6</v>
      </c>
      <c r="G2" s="13">
        <v>3</v>
      </c>
      <c r="H2" s="8">
        <f>ROUND(Player2[[#This Row],[HeightFeet]]+Player2[[#This Row],[HeightInches]]/12,1)</f>
        <v>6.3</v>
      </c>
      <c r="I2">
        <v>260</v>
      </c>
      <c r="J2">
        <v>28</v>
      </c>
      <c r="K2">
        <v>7</v>
      </c>
      <c r="L2" t="s">
        <v>59</v>
      </c>
      <c r="M2" t="str">
        <f>TRIM(LEFT(Player1[[#This Row],[Name]],FIND(",",Player1[[#This Row],[Name]])-1))</f>
        <v>Avril</v>
      </c>
      <c r="N2" t="str">
        <f>TRIM(MID(Player1[[#This Row],[Name]],FIND(",",Player1[[#This Row],[Name]])+1,99))</f>
        <v>Cliff</v>
      </c>
      <c r="O2" t="str">
        <f>LEFT(Player1[[#This Row],[FirstName]],1)</f>
        <v>C</v>
      </c>
      <c r="P2" t="str">
        <f>Player1[[#This Row],['#]]&amp;"-"&amp;Player1[[#This Row],[FirstInitial]]&amp;"."&amp;Player1[[#This Row],[LastName]]</f>
        <v>56-C.Avril</v>
      </c>
      <c r="R2" s="4" t="s">
        <v>201</v>
      </c>
      <c r="X2" s="2" t="s">
        <v>209</v>
      </c>
      <c r="Y2" t="s">
        <v>210</v>
      </c>
    </row>
    <row r="3" spans="1:25" x14ac:dyDescent="0.25">
      <c r="A3" t="s">
        <v>2</v>
      </c>
      <c r="B3">
        <v>78</v>
      </c>
      <c r="C3" t="s">
        <v>31</v>
      </c>
      <c r="D3" t="s">
        <v>29</v>
      </c>
      <c r="E3" s="13" t="s">
        <v>438</v>
      </c>
      <c r="F3" s="13">
        <v>6</v>
      </c>
      <c r="G3" s="13">
        <v>3</v>
      </c>
      <c r="H3" s="8">
        <f>ROUND(Player2[[#This Row],[HeightFeet]]+Player2[[#This Row],[HeightInches]]/12,1)</f>
        <v>6.3</v>
      </c>
      <c r="I3">
        <v>320</v>
      </c>
      <c r="J3">
        <v>23</v>
      </c>
      <c r="K3">
        <v>2</v>
      </c>
      <c r="L3" t="s">
        <v>32</v>
      </c>
      <c r="M3" t="str">
        <f>TRIM(LEFT(Player1[[#This Row],[Name]],FIND(",",Player1[[#This Row],[Name]])-1))</f>
        <v>Bailey</v>
      </c>
      <c r="N3" t="str">
        <f>TRIM(MID(Player1[[#This Row],[Name]],FIND(",",Player1[[#This Row],[Name]])+1,99))</f>
        <v>Alvin</v>
      </c>
      <c r="O3" t="str">
        <f>LEFT(Player1[[#This Row],[FirstName]],1)</f>
        <v>A</v>
      </c>
      <c r="P3" t="str">
        <f>Player1[[#This Row],['#]]&amp;"-"&amp;Player1[[#This Row],[FirstInitial]]&amp;"."&amp;Player1[[#This Row],[LastName]]</f>
        <v>78-A.Bailey</v>
      </c>
      <c r="X3" s="3" t="s">
        <v>211</v>
      </c>
      <c r="Y3" t="s">
        <v>212</v>
      </c>
    </row>
    <row r="4" spans="1:25" x14ac:dyDescent="0.25">
      <c r="A4" t="s">
        <v>2</v>
      </c>
      <c r="B4">
        <v>89</v>
      </c>
      <c r="C4" t="s">
        <v>13</v>
      </c>
      <c r="D4" t="s">
        <v>14</v>
      </c>
      <c r="E4" s="13" t="s">
        <v>439</v>
      </c>
      <c r="F4" s="13">
        <v>5</v>
      </c>
      <c r="G4" s="13">
        <v>10</v>
      </c>
      <c r="H4" s="8">
        <f>ROUND(Player2[[#This Row],[HeightFeet]]+Player2[[#This Row],[HeightInches]]/12,1)</f>
        <v>5.8</v>
      </c>
      <c r="I4">
        <v>189</v>
      </c>
      <c r="J4">
        <v>26</v>
      </c>
      <c r="K4">
        <v>4</v>
      </c>
      <c r="L4" t="s">
        <v>15</v>
      </c>
      <c r="M4" t="str">
        <f>TRIM(LEFT(Player1[[#This Row],[Name]],FIND(",",Player1[[#This Row],[Name]])-1))</f>
        <v>Baldwin</v>
      </c>
      <c r="N4" t="str">
        <f>TRIM(MID(Player1[[#This Row],[Name]],FIND(",",Player1[[#This Row],[Name]])+1,99))</f>
        <v>Doug</v>
      </c>
      <c r="O4" t="str">
        <f>LEFT(Player1[[#This Row],[FirstName]],1)</f>
        <v>D</v>
      </c>
      <c r="P4" t="str">
        <f>Player1[[#This Row],['#]]&amp;"-"&amp;Player1[[#This Row],[FirstInitial]]&amp;"."&amp;Player1[[#This Row],[LastName]]</f>
        <v>89-D.Baldwin</v>
      </c>
      <c r="X4" s="2" t="s">
        <v>213</v>
      </c>
      <c r="Y4" t="s">
        <v>214</v>
      </c>
    </row>
    <row r="5" spans="1:25" x14ac:dyDescent="0.25">
      <c r="A5" t="s">
        <v>2</v>
      </c>
      <c r="B5">
        <v>72</v>
      </c>
      <c r="C5" t="s">
        <v>36</v>
      </c>
      <c r="D5" t="s">
        <v>7</v>
      </c>
      <c r="E5" s="13" t="s">
        <v>440</v>
      </c>
      <c r="F5" s="13">
        <v>6</v>
      </c>
      <c r="G5" s="13">
        <v>4</v>
      </c>
      <c r="H5" s="8">
        <f>ROUND(Player2[[#This Row],[HeightFeet]]+Player2[[#This Row],[HeightInches]]/12,1)</f>
        <v>6.3</v>
      </c>
      <c r="I5">
        <v>274</v>
      </c>
      <c r="J5">
        <v>29</v>
      </c>
      <c r="K5">
        <v>6</v>
      </c>
      <c r="L5" t="s">
        <v>37</v>
      </c>
      <c r="M5" t="str">
        <f>TRIM(LEFT(Player1[[#This Row],[Name]],FIND(",",Player1[[#This Row],[Name]])-1))</f>
        <v>Bennett</v>
      </c>
      <c r="N5" t="str">
        <f>TRIM(MID(Player1[[#This Row],[Name]],FIND(",",Player1[[#This Row],[Name]])+1,99))</f>
        <v>Michael</v>
      </c>
      <c r="O5" t="str">
        <f>LEFT(Player1[[#This Row],[FirstName]],1)</f>
        <v>M</v>
      </c>
      <c r="P5" t="str">
        <f>Player1[[#This Row],['#]]&amp;"-"&amp;Player1[[#This Row],[FirstInitial]]&amp;"."&amp;Player1[[#This Row],[LastName]]</f>
        <v>72-M.Bennett</v>
      </c>
      <c r="X5" s="3" t="s">
        <v>215</v>
      </c>
      <c r="Y5" t="s">
        <v>216</v>
      </c>
    </row>
    <row r="6" spans="1:25" x14ac:dyDescent="0.25">
      <c r="A6" t="s">
        <v>2</v>
      </c>
      <c r="B6">
        <v>68</v>
      </c>
      <c r="C6" t="s">
        <v>40</v>
      </c>
      <c r="D6" t="s">
        <v>29</v>
      </c>
      <c r="E6" s="13" t="s">
        <v>441</v>
      </c>
      <c r="F6" s="13">
        <v>6</v>
      </c>
      <c r="G6" s="13">
        <v>6</v>
      </c>
      <c r="H6" s="8">
        <f>ROUND(Player2[[#This Row],[HeightFeet]]+Player2[[#This Row],[HeightInches]]/12,1)</f>
        <v>6.5</v>
      </c>
      <c r="I6">
        <v>325</v>
      </c>
      <c r="J6">
        <v>23</v>
      </c>
      <c r="K6" t="s">
        <v>26</v>
      </c>
      <c r="L6" t="s">
        <v>41</v>
      </c>
      <c r="M6" t="str">
        <f>TRIM(LEFT(Player1[[#This Row],[Name]],FIND(",",Player1[[#This Row],[Name]])-1))</f>
        <v>Britt</v>
      </c>
      <c r="N6" t="str">
        <f>TRIM(MID(Player1[[#This Row],[Name]],FIND(",",Player1[[#This Row],[Name]])+1,99))</f>
        <v>Justin</v>
      </c>
      <c r="O6" t="str">
        <f>LEFT(Player1[[#This Row],[FirstName]],1)</f>
        <v>J</v>
      </c>
      <c r="P6" t="str">
        <f>Player1[[#This Row],['#]]&amp;"-"&amp;Player1[[#This Row],[FirstInitial]]&amp;"."&amp;Player1[[#This Row],[LastName]]</f>
        <v>68-J.Britt</v>
      </c>
      <c r="X6" s="2" t="s">
        <v>217</v>
      </c>
      <c r="Y6" t="s">
        <v>218</v>
      </c>
    </row>
    <row r="7" spans="1:25" x14ac:dyDescent="0.25">
      <c r="A7" t="s">
        <v>2</v>
      </c>
      <c r="B7">
        <v>28</v>
      </c>
      <c r="C7" t="s">
        <v>87</v>
      </c>
      <c r="D7" t="s">
        <v>88</v>
      </c>
      <c r="E7" s="13" t="s">
        <v>442</v>
      </c>
      <c r="F7" s="13">
        <v>5</v>
      </c>
      <c r="G7" s="13">
        <v>11</v>
      </c>
      <c r="H7" s="8">
        <f>ROUND(Player2[[#This Row],[HeightFeet]]+Player2[[#This Row],[HeightInches]]/12,1)</f>
        <v>5.9</v>
      </c>
      <c r="I7">
        <v>185</v>
      </c>
      <c r="J7">
        <v>24</v>
      </c>
      <c r="K7">
        <v>2</v>
      </c>
      <c r="L7" t="s">
        <v>89</v>
      </c>
      <c r="M7" t="str">
        <f>TRIM(LEFT(Player1[[#This Row],[Name]],FIND(",",Player1[[#This Row],[Name]])-1))</f>
        <v>Burley</v>
      </c>
      <c r="N7" t="str">
        <f>TRIM(MID(Player1[[#This Row],[Name]],FIND(",",Player1[[#This Row],[Name]])+1,99))</f>
        <v>Marcus</v>
      </c>
      <c r="O7" t="str">
        <f>LEFT(Player1[[#This Row],[FirstName]],1)</f>
        <v>M</v>
      </c>
      <c r="P7" t="str">
        <f>Player1[[#This Row],['#]]&amp;"-"&amp;Player1[[#This Row],[FirstInitial]]&amp;"."&amp;Player1[[#This Row],[LastName]]</f>
        <v>28-M.Burley</v>
      </c>
      <c r="X7" s="3" t="s">
        <v>219</v>
      </c>
      <c r="Y7" t="s">
        <v>210</v>
      </c>
    </row>
    <row r="8" spans="1:25" x14ac:dyDescent="0.25">
      <c r="A8" t="s">
        <v>2</v>
      </c>
      <c r="B8">
        <v>77</v>
      </c>
      <c r="C8" t="s">
        <v>33</v>
      </c>
      <c r="D8" t="s">
        <v>34</v>
      </c>
      <c r="E8" s="13" t="s">
        <v>443</v>
      </c>
      <c r="F8" s="13">
        <v>6</v>
      </c>
      <c r="G8" s="13">
        <v>5</v>
      </c>
      <c r="H8" s="8">
        <f>ROUND(Player2[[#This Row],[HeightFeet]]+Player2[[#This Row],[HeightInches]]/12,1)</f>
        <v>6.4</v>
      </c>
      <c r="I8">
        <v>321</v>
      </c>
      <c r="J8">
        <v>25</v>
      </c>
      <c r="K8">
        <v>4</v>
      </c>
      <c r="L8" t="s">
        <v>27</v>
      </c>
      <c r="M8" t="str">
        <f>TRIM(LEFT(Player1[[#This Row],[Name]],FIND(",",Player1[[#This Row],[Name]])-1))</f>
        <v>Carpenter</v>
      </c>
      <c r="N8" t="str">
        <f>TRIM(MID(Player1[[#This Row],[Name]],FIND(",",Player1[[#This Row],[Name]])+1,99))</f>
        <v>James</v>
      </c>
      <c r="O8" t="str">
        <f>LEFT(Player1[[#This Row],[FirstName]],1)</f>
        <v>J</v>
      </c>
      <c r="P8" t="str">
        <f>Player1[[#This Row],['#]]&amp;"-"&amp;Player1[[#This Row],[FirstInitial]]&amp;"."&amp;Player1[[#This Row],[LastName]]</f>
        <v>77-J.Carpenter</v>
      </c>
      <c r="X8" s="2" t="s">
        <v>220</v>
      </c>
      <c r="Y8" t="s">
        <v>221</v>
      </c>
    </row>
    <row r="9" spans="1:25" x14ac:dyDescent="0.25">
      <c r="A9" t="s">
        <v>2</v>
      </c>
      <c r="B9">
        <v>31</v>
      </c>
      <c r="C9" t="s">
        <v>81</v>
      </c>
      <c r="D9" t="s">
        <v>82</v>
      </c>
      <c r="E9" s="13" t="s">
        <v>438</v>
      </c>
      <c r="F9" s="13">
        <v>6</v>
      </c>
      <c r="G9" s="13">
        <v>3</v>
      </c>
      <c r="H9" s="8">
        <f>ROUND(Player2[[#This Row],[HeightFeet]]+Player2[[#This Row],[HeightInches]]/12,1)</f>
        <v>6.3</v>
      </c>
      <c r="I9">
        <v>232</v>
      </c>
      <c r="J9">
        <v>26</v>
      </c>
      <c r="K9">
        <v>5</v>
      </c>
      <c r="L9" t="s">
        <v>83</v>
      </c>
      <c r="M9" t="str">
        <f>TRIM(LEFT(Player1[[#This Row],[Name]],FIND(",",Player1[[#This Row],[Name]])-1))</f>
        <v>Chancellor</v>
      </c>
      <c r="N9" t="str">
        <f>TRIM(MID(Player1[[#This Row],[Name]],FIND(",",Player1[[#This Row],[Name]])+1,99))</f>
        <v>Kam</v>
      </c>
      <c r="O9" t="str">
        <f>LEFT(Player1[[#This Row],[FirstName]],1)</f>
        <v>K</v>
      </c>
      <c r="P9" t="str">
        <f>Player1[[#This Row],['#]]&amp;"-"&amp;Player1[[#This Row],[FirstInitial]]&amp;"."&amp;Player1[[#This Row],[LastName]]</f>
        <v>31-K.Chancellor</v>
      </c>
      <c r="X9" s="3" t="s">
        <v>222</v>
      </c>
      <c r="Y9" t="s">
        <v>223</v>
      </c>
    </row>
    <row r="10" spans="1:25" x14ac:dyDescent="0.25">
      <c r="A10" t="s">
        <v>2</v>
      </c>
      <c r="B10">
        <v>67</v>
      </c>
      <c r="C10" t="s">
        <v>42</v>
      </c>
      <c r="D10" t="s">
        <v>4</v>
      </c>
      <c r="E10" s="13" t="s">
        <v>444</v>
      </c>
      <c r="F10" s="13">
        <v>6</v>
      </c>
      <c r="G10" s="13">
        <v>1</v>
      </c>
      <c r="H10" s="8">
        <f>ROUND(Player2[[#This Row],[HeightFeet]]+Player2[[#This Row],[HeightInches]]/12,1)</f>
        <v>6.1</v>
      </c>
      <c r="I10">
        <v>290</v>
      </c>
      <c r="J10">
        <v>28</v>
      </c>
      <c r="K10">
        <v>6</v>
      </c>
      <c r="L10" t="s">
        <v>43</v>
      </c>
      <c r="M10" t="str">
        <f>TRIM(LEFT(Player1[[#This Row],[Name]],FIND(",",Player1[[#This Row],[Name]])-1))</f>
        <v>Cohen</v>
      </c>
      <c r="N10" t="str">
        <f>TRIM(MID(Player1[[#This Row],[Name]],FIND(",",Player1[[#This Row],[Name]])+1,99))</f>
        <v>Landon</v>
      </c>
      <c r="O10" t="str">
        <f>LEFT(Player1[[#This Row],[FirstName]],1)</f>
        <v>L</v>
      </c>
      <c r="P10" t="str">
        <f>Player1[[#This Row],['#]]&amp;"-"&amp;Player1[[#This Row],[FirstInitial]]&amp;"."&amp;Player1[[#This Row],[LastName]]</f>
        <v>67-L.Cohen</v>
      </c>
      <c r="X10" s="2" t="s">
        <v>224</v>
      </c>
      <c r="Y10" t="s">
        <v>225</v>
      </c>
    </row>
    <row r="11" spans="1:25" x14ac:dyDescent="0.25">
      <c r="A11" t="s">
        <v>2</v>
      </c>
      <c r="B11">
        <v>52</v>
      </c>
      <c r="C11" t="s">
        <v>63</v>
      </c>
      <c r="D11" t="s">
        <v>56</v>
      </c>
      <c r="E11" s="13" t="s">
        <v>444</v>
      </c>
      <c r="F11" s="13">
        <v>6</v>
      </c>
      <c r="G11" s="13">
        <v>1</v>
      </c>
      <c r="H11" s="8">
        <f>ROUND(Player2[[#This Row],[HeightFeet]]+Player2[[#This Row],[HeightInches]]/12,1)</f>
        <v>6.1</v>
      </c>
      <c r="I11">
        <v>243</v>
      </c>
      <c r="J11">
        <v>24</v>
      </c>
      <c r="K11" t="s">
        <v>26</v>
      </c>
      <c r="L11" t="s">
        <v>64</v>
      </c>
      <c r="M11" t="str">
        <f>TRIM(LEFT(Player1[[#This Row],[Name]],FIND(",",Player1[[#This Row],[Name]])-1))</f>
        <v>Coyle</v>
      </c>
      <c r="N11" t="str">
        <f>TRIM(MID(Player1[[#This Row],[Name]],FIND(",",Player1[[#This Row],[Name]])+1,99))</f>
        <v>Brock</v>
      </c>
      <c r="O11" t="str">
        <f>LEFT(Player1[[#This Row],[FirstName]],1)</f>
        <v>B</v>
      </c>
      <c r="P11" t="str">
        <f>Player1[[#This Row],['#]]&amp;"-"&amp;Player1[[#This Row],[FirstInitial]]&amp;"."&amp;Player1[[#This Row],[LastName]]</f>
        <v>52-B.Coyle</v>
      </c>
      <c r="X11" s="3" t="s">
        <v>226</v>
      </c>
      <c r="Y11" t="s">
        <v>214</v>
      </c>
    </row>
    <row r="12" spans="1:25" x14ac:dyDescent="0.25">
      <c r="A12" t="s">
        <v>2</v>
      </c>
      <c r="B12">
        <v>5</v>
      </c>
      <c r="C12" t="s">
        <v>113</v>
      </c>
      <c r="D12" t="s">
        <v>111</v>
      </c>
      <c r="E12" s="13" t="s">
        <v>442</v>
      </c>
      <c r="F12" s="13">
        <v>5</v>
      </c>
      <c r="G12" s="13">
        <v>11</v>
      </c>
      <c r="H12" s="8">
        <f>ROUND(Player2[[#This Row],[HeightFeet]]+Player2[[#This Row],[HeightInches]]/12,1)</f>
        <v>5.9</v>
      </c>
      <c r="I12">
        <v>217</v>
      </c>
      <c r="J12">
        <v>25</v>
      </c>
      <c r="K12">
        <v>2</v>
      </c>
      <c r="L12" t="s">
        <v>114</v>
      </c>
      <c r="M12" t="str">
        <f>TRIM(LEFT(Player1[[#This Row],[Name]],FIND(",",Player1[[#This Row],[Name]])-1))</f>
        <v>Daniels</v>
      </c>
      <c r="N12" t="str">
        <f>TRIM(MID(Player1[[#This Row],[Name]],FIND(",",Player1[[#This Row],[Name]])+1,99))</f>
        <v>B.J.</v>
      </c>
      <c r="O12" t="str">
        <f>LEFT(Player1[[#This Row],[FirstName]],1)</f>
        <v>B</v>
      </c>
      <c r="P12" t="str">
        <f>Player1[[#This Row],['#]]&amp;"-"&amp;Player1[[#This Row],[FirstInitial]]&amp;"."&amp;Player1[[#This Row],[LastName]]</f>
        <v>5-B.Daniels</v>
      </c>
      <c r="X12" s="2" t="s">
        <v>227</v>
      </c>
      <c r="Y12" t="s">
        <v>228</v>
      </c>
    </row>
    <row r="13" spans="1:25" x14ac:dyDescent="0.25">
      <c r="A13" t="s">
        <v>2</v>
      </c>
      <c r="B13">
        <v>95</v>
      </c>
      <c r="C13" t="s">
        <v>6</v>
      </c>
      <c r="D13" t="s">
        <v>7</v>
      </c>
      <c r="E13" s="13" t="s">
        <v>445</v>
      </c>
      <c r="F13" s="13">
        <v>6</v>
      </c>
      <c r="G13" s="13">
        <v>2</v>
      </c>
      <c r="H13" s="8">
        <f>ROUND(Player2[[#This Row],[HeightFeet]]+Player2[[#This Row],[HeightInches]]/12,1)</f>
        <v>6.2</v>
      </c>
      <c r="I13">
        <v>282</v>
      </c>
      <c r="J13">
        <v>27</v>
      </c>
      <c r="K13">
        <v>4</v>
      </c>
      <c r="L13" t="s">
        <v>8</v>
      </c>
      <c r="M13" t="str">
        <f>TRIM(LEFT(Player1[[#This Row],[Name]],FIND(",",Player1[[#This Row],[Name]])-1))</f>
        <v>Dobbs</v>
      </c>
      <c r="N13" t="str">
        <f>TRIM(MID(Player1[[#This Row],[Name]],FIND(",",Player1[[#This Row],[Name]])+1,99))</f>
        <v>Demarcus</v>
      </c>
      <c r="O13" t="str">
        <f>LEFT(Player1[[#This Row],[FirstName]],1)</f>
        <v>D</v>
      </c>
      <c r="P13" t="str">
        <f>Player1[[#This Row],['#]]&amp;"-"&amp;Player1[[#This Row],[FirstInitial]]&amp;"."&amp;Player1[[#This Row],[LastName]]</f>
        <v>95-D.Dobbs</v>
      </c>
      <c r="X13" s="3" t="s">
        <v>229</v>
      </c>
      <c r="Y13" t="s">
        <v>230</v>
      </c>
    </row>
    <row r="14" spans="1:25" x14ac:dyDescent="0.25">
      <c r="A14" t="s">
        <v>2</v>
      </c>
      <c r="B14">
        <v>79</v>
      </c>
      <c r="C14" t="s">
        <v>28</v>
      </c>
      <c r="D14" t="s">
        <v>29</v>
      </c>
      <c r="E14" s="13" t="s">
        <v>441</v>
      </c>
      <c r="F14" s="13">
        <v>6</v>
      </c>
      <c r="G14" s="13">
        <v>6</v>
      </c>
      <c r="H14" s="8">
        <f>ROUND(Player2[[#This Row],[HeightFeet]]+Player2[[#This Row],[HeightInches]]/12,1)</f>
        <v>6.5</v>
      </c>
      <c r="I14">
        <v>306</v>
      </c>
      <c r="J14">
        <v>24</v>
      </c>
      <c r="K14" t="s">
        <v>26</v>
      </c>
      <c r="L14" t="s">
        <v>30</v>
      </c>
      <c r="M14" t="str">
        <f>TRIM(LEFT(Player1[[#This Row],[Name]],FIND(",",Player1[[#This Row],[Name]])-1))</f>
        <v>Gilliam</v>
      </c>
      <c r="N14" t="str">
        <f>TRIM(MID(Player1[[#This Row],[Name]],FIND(",",Player1[[#This Row],[Name]])+1,99))</f>
        <v>Garry</v>
      </c>
      <c r="O14" t="str">
        <f>LEFT(Player1[[#This Row],[FirstName]],1)</f>
        <v>G</v>
      </c>
      <c r="P14" t="str">
        <f>Player1[[#This Row],['#]]&amp;"-"&amp;Player1[[#This Row],[FirstInitial]]&amp;"."&amp;Player1[[#This Row],[LastName]]</f>
        <v>79-G.Gilliam</v>
      </c>
      <c r="X14" s="2" t="s">
        <v>231</v>
      </c>
      <c r="Y14" t="s">
        <v>232</v>
      </c>
    </row>
    <row r="15" spans="1:25" x14ac:dyDescent="0.25">
      <c r="A15" t="s">
        <v>2</v>
      </c>
      <c r="B15">
        <v>49</v>
      </c>
      <c r="C15" t="s">
        <v>69</v>
      </c>
      <c r="D15" t="s">
        <v>70</v>
      </c>
      <c r="E15" s="13" t="s">
        <v>438</v>
      </c>
      <c r="F15" s="13">
        <v>6</v>
      </c>
      <c r="G15" s="13">
        <v>3</v>
      </c>
      <c r="H15" s="8">
        <f>ROUND(Player2[[#This Row],[HeightFeet]]+Player2[[#This Row],[HeightInches]]/12,1)</f>
        <v>6.3</v>
      </c>
      <c r="I15">
        <v>240</v>
      </c>
      <c r="J15">
        <v>28</v>
      </c>
      <c r="K15">
        <v>5</v>
      </c>
      <c r="L15" t="s">
        <v>71</v>
      </c>
      <c r="M15" t="str">
        <f>TRIM(LEFT(Player1[[#This Row],[Name]],FIND(",",Player1[[#This Row],[Name]])-1))</f>
        <v>Gresham</v>
      </c>
      <c r="N15" t="str">
        <f>TRIM(MID(Player1[[#This Row],[Name]],FIND(",",Player1[[#This Row],[Name]])+1,99))</f>
        <v>Clint</v>
      </c>
      <c r="O15" t="str">
        <f>LEFT(Player1[[#This Row],[FirstName]],1)</f>
        <v>C</v>
      </c>
      <c r="P15" t="str">
        <f>Player1[[#This Row],['#]]&amp;"-"&amp;Player1[[#This Row],[FirstInitial]]&amp;"."&amp;Player1[[#This Row],[LastName]]</f>
        <v>49-C.Gresham</v>
      </c>
      <c r="X15" s="3" t="s">
        <v>233</v>
      </c>
      <c r="Y15" t="s">
        <v>234</v>
      </c>
    </row>
    <row r="16" spans="1:25" x14ac:dyDescent="0.25">
      <c r="A16" t="s">
        <v>2</v>
      </c>
      <c r="B16">
        <v>4</v>
      </c>
      <c r="C16" t="s">
        <v>115</v>
      </c>
      <c r="D16" t="s">
        <v>116</v>
      </c>
      <c r="E16" s="13" t="s">
        <v>440</v>
      </c>
      <c r="F16" s="13">
        <v>6</v>
      </c>
      <c r="G16" s="13">
        <v>4</v>
      </c>
      <c r="H16" s="8">
        <f>ROUND(Player2[[#This Row],[HeightFeet]]+Player2[[#This Row],[HeightInches]]/12,1)</f>
        <v>6.3</v>
      </c>
      <c r="I16">
        <v>210</v>
      </c>
      <c r="J16">
        <v>29</v>
      </c>
      <c r="K16">
        <v>7</v>
      </c>
      <c r="L16" t="s">
        <v>50</v>
      </c>
      <c r="M16" t="str">
        <f>TRIM(LEFT(Player1[[#This Row],[Name]],FIND(",",Player1[[#This Row],[Name]])-1))</f>
        <v>Hauschka</v>
      </c>
      <c r="N16" t="str">
        <f>TRIM(MID(Player1[[#This Row],[Name]],FIND(",",Player1[[#This Row],[Name]])+1,99))</f>
        <v>Steven</v>
      </c>
      <c r="O16" t="str">
        <f>LEFT(Player1[[#This Row],[FirstName]],1)</f>
        <v>S</v>
      </c>
      <c r="P16" t="str">
        <f>Player1[[#This Row],['#]]&amp;"-"&amp;Player1[[#This Row],[FirstInitial]]&amp;"."&amp;Player1[[#This Row],[LastName]]</f>
        <v>4-S.Hauschka</v>
      </c>
      <c r="X16" s="2" t="s">
        <v>235</v>
      </c>
      <c r="Y16" t="s">
        <v>236</v>
      </c>
    </row>
    <row r="17" spans="1:25" x14ac:dyDescent="0.25">
      <c r="A17" t="s">
        <v>2</v>
      </c>
      <c r="B17">
        <v>84</v>
      </c>
      <c r="C17" t="s">
        <v>19</v>
      </c>
      <c r="D17" t="s">
        <v>17</v>
      </c>
      <c r="E17" s="13" t="s">
        <v>440</v>
      </c>
      <c r="F17" s="13">
        <v>6</v>
      </c>
      <c r="G17" s="13">
        <v>4</v>
      </c>
      <c r="H17" s="8">
        <f>ROUND(Player2[[#This Row],[HeightFeet]]+Player2[[#This Row],[HeightInches]]/12,1)</f>
        <v>6.3</v>
      </c>
      <c r="I17">
        <v>240</v>
      </c>
      <c r="J17">
        <v>25</v>
      </c>
      <c r="K17">
        <v>3</v>
      </c>
      <c r="L17" t="s">
        <v>20</v>
      </c>
      <c r="M17" t="str">
        <f>TRIM(LEFT(Player1[[#This Row],[Name]],FIND(",",Player1[[#This Row],[Name]])-1))</f>
        <v>Helfet</v>
      </c>
      <c r="N17" t="str">
        <f>TRIM(MID(Player1[[#This Row],[Name]],FIND(",",Player1[[#This Row],[Name]])+1,99))</f>
        <v>Cooper</v>
      </c>
      <c r="O17" t="str">
        <f>LEFT(Player1[[#This Row],[FirstName]],1)</f>
        <v>C</v>
      </c>
      <c r="P17" t="str">
        <f>Player1[[#This Row],['#]]&amp;"-"&amp;Player1[[#This Row],[FirstInitial]]&amp;"."&amp;Player1[[#This Row],[LastName]]</f>
        <v>84-C.Helfet</v>
      </c>
      <c r="X17" s="3" t="s">
        <v>237</v>
      </c>
      <c r="Y17" t="s">
        <v>238</v>
      </c>
    </row>
    <row r="18" spans="1:25" x14ac:dyDescent="0.25">
      <c r="A18" t="s">
        <v>2</v>
      </c>
      <c r="B18">
        <v>51</v>
      </c>
      <c r="C18" t="s">
        <v>65</v>
      </c>
      <c r="D18" t="s">
        <v>56</v>
      </c>
      <c r="E18" s="13" t="s">
        <v>438</v>
      </c>
      <c r="F18" s="13">
        <v>6</v>
      </c>
      <c r="G18" s="13">
        <v>3</v>
      </c>
      <c r="H18" s="8">
        <f>ROUND(Player2[[#This Row],[HeightFeet]]+Player2[[#This Row],[HeightInches]]/12,1)</f>
        <v>6.3</v>
      </c>
      <c r="I18">
        <v>248</v>
      </c>
      <c r="J18">
        <v>27</v>
      </c>
      <c r="K18">
        <v>3</v>
      </c>
      <c r="L18" t="s">
        <v>66</v>
      </c>
      <c r="M18" t="str">
        <f>TRIM(LEFT(Player1[[#This Row],[Name]],FIND(",",Player1[[#This Row],[Name]])-1))</f>
        <v>Irvin</v>
      </c>
      <c r="N18" t="str">
        <f>TRIM(MID(Player1[[#This Row],[Name]],FIND(",",Player1[[#This Row],[Name]])+1,99))</f>
        <v>Bruce</v>
      </c>
      <c r="O18" t="str">
        <f>LEFT(Player1[[#This Row],[FirstName]],1)</f>
        <v>B</v>
      </c>
      <c r="P18" t="str">
        <f>Player1[[#This Row],['#]]&amp;"-"&amp;Player1[[#This Row],[FirstInitial]]&amp;"."&amp;Player1[[#This Row],[LastName]]</f>
        <v>51-B.Irvin</v>
      </c>
      <c r="X18" s="2" t="s">
        <v>239</v>
      </c>
      <c r="Y18" t="s">
        <v>240</v>
      </c>
    </row>
    <row r="19" spans="1:25" x14ac:dyDescent="0.25">
      <c r="A19" t="s">
        <v>2</v>
      </c>
      <c r="B19">
        <v>7</v>
      </c>
      <c r="C19" t="s">
        <v>110</v>
      </c>
      <c r="D19" t="s">
        <v>111</v>
      </c>
      <c r="E19" s="13" t="s">
        <v>445</v>
      </c>
      <c r="F19" s="13">
        <v>6</v>
      </c>
      <c r="G19" s="13">
        <v>2</v>
      </c>
      <c r="H19" s="8">
        <f>ROUND(Player2[[#This Row],[HeightFeet]]+Player2[[#This Row],[HeightInches]]/12,1)</f>
        <v>6.2</v>
      </c>
      <c r="I19">
        <v>225</v>
      </c>
      <c r="J19">
        <v>31</v>
      </c>
      <c r="K19">
        <v>9</v>
      </c>
      <c r="L19" t="s">
        <v>112</v>
      </c>
      <c r="M19" t="str">
        <f>TRIM(LEFT(Player1[[#This Row],[Name]],FIND(",",Player1[[#This Row],[Name]])-1))</f>
        <v>Jackson</v>
      </c>
      <c r="N19" t="str">
        <f>TRIM(MID(Player1[[#This Row],[Name]],FIND(",",Player1[[#This Row],[Name]])+1,99))</f>
        <v>Tarvaris</v>
      </c>
      <c r="O19" t="str">
        <f>LEFT(Player1[[#This Row],[FirstName]],1)</f>
        <v>T</v>
      </c>
      <c r="P19" t="str">
        <f>Player1[[#This Row],['#]]&amp;"-"&amp;Player1[[#This Row],[FirstInitial]]&amp;"."&amp;Player1[[#This Row],[LastName]]</f>
        <v>7-T.Jackson</v>
      </c>
      <c r="X19" s="3" t="s">
        <v>241</v>
      </c>
      <c r="Y19" t="s">
        <v>242</v>
      </c>
    </row>
    <row r="20" spans="1:25" x14ac:dyDescent="0.25">
      <c r="A20" t="s">
        <v>2</v>
      </c>
      <c r="B20">
        <v>61</v>
      </c>
      <c r="C20" t="s">
        <v>51</v>
      </c>
      <c r="D20" t="s">
        <v>45</v>
      </c>
      <c r="E20" s="13" t="s">
        <v>438</v>
      </c>
      <c r="F20" s="13">
        <v>6</v>
      </c>
      <c r="G20" s="13">
        <v>3</v>
      </c>
      <c r="H20" s="8">
        <f>ROUND(Player2[[#This Row],[HeightFeet]]+Player2[[#This Row],[HeightInches]]/12,1)</f>
        <v>6.3</v>
      </c>
      <c r="I20">
        <v>301</v>
      </c>
      <c r="J20">
        <v>27</v>
      </c>
      <c r="K20">
        <v>5</v>
      </c>
      <c r="L20" t="s">
        <v>52</v>
      </c>
      <c r="M20" t="str">
        <f>TRIM(LEFT(Player1[[#This Row],[Name]],FIND(",",Player1[[#This Row],[Name]])-1))</f>
        <v>Jeanpierre</v>
      </c>
      <c r="N20" t="str">
        <f>TRIM(MID(Player1[[#This Row],[Name]],FIND(",",Player1[[#This Row],[Name]])+1,99))</f>
        <v>Lemuel</v>
      </c>
      <c r="O20" t="str">
        <f>LEFT(Player1[[#This Row],[FirstName]],1)</f>
        <v>L</v>
      </c>
      <c r="P20" t="str">
        <f>Player1[[#This Row],['#]]&amp;"-"&amp;Player1[[#This Row],[FirstInitial]]&amp;"."&amp;Player1[[#This Row],[LastName]]</f>
        <v>61-L.Jeanpierre</v>
      </c>
      <c r="X20" s="2" t="s">
        <v>243</v>
      </c>
      <c r="Y20" t="s">
        <v>244</v>
      </c>
    </row>
    <row r="21" spans="1:25" x14ac:dyDescent="0.25">
      <c r="A21" t="s">
        <v>2</v>
      </c>
      <c r="B21">
        <v>23</v>
      </c>
      <c r="C21" t="s">
        <v>96</v>
      </c>
      <c r="D21" t="s">
        <v>82</v>
      </c>
      <c r="E21" s="13" t="s">
        <v>439</v>
      </c>
      <c r="F21" s="13">
        <v>5</v>
      </c>
      <c r="G21" s="13">
        <v>10</v>
      </c>
      <c r="H21" s="8">
        <f>ROUND(Player2[[#This Row],[HeightFeet]]+Player2[[#This Row],[HeightInches]]/12,1)</f>
        <v>5.8</v>
      </c>
      <c r="I21">
        <v>212</v>
      </c>
      <c r="J21">
        <v>26</v>
      </c>
      <c r="K21">
        <v>4</v>
      </c>
      <c r="L21" t="s">
        <v>97</v>
      </c>
      <c r="M21" t="str">
        <f>TRIM(LEFT(Player1[[#This Row],[Name]],FIND(",",Player1[[#This Row],[Name]])-1))</f>
        <v>Johnson</v>
      </c>
      <c r="N21" t="str">
        <f>TRIM(MID(Player1[[#This Row],[Name]],FIND(",",Player1[[#This Row],[Name]])+1,99))</f>
        <v>Jeron</v>
      </c>
      <c r="O21" t="str">
        <f>LEFT(Player1[[#This Row],[FirstName]],1)</f>
        <v>J</v>
      </c>
      <c r="P21" t="str">
        <f>Player1[[#This Row],['#]]&amp;"-"&amp;Player1[[#This Row],[FirstInitial]]&amp;"."&amp;Player1[[#This Row],[LastName]]</f>
        <v>23-J.Johnson</v>
      </c>
      <c r="X21" s="3" t="s">
        <v>245</v>
      </c>
      <c r="Y21" t="s">
        <v>246</v>
      </c>
    </row>
    <row r="22" spans="1:25" x14ac:dyDescent="0.25">
      <c r="A22" t="s">
        <v>2</v>
      </c>
      <c r="B22">
        <v>15</v>
      </c>
      <c r="C22" t="s">
        <v>103</v>
      </c>
      <c r="D22" t="s">
        <v>14</v>
      </c>
      <c r="E22" s="13" t="s">
        <v>444</v>
      </c>
      <c r="F22" s="13">
        <v>6</v>
      </c>
      <c r="G22" s="13">
        <v>1</v>
      </c>
      <c r="H22" s="8">
        <f>ROUND(Player2[[#This Row],[HeightFeet]]+Player2[[#This Row],[HeightInches]]/12,1)</f>
        <v>6.1</v>
      </c>
      <c r="I22">
        <v>209</v>
      </c>
      <c r="J22">
        <v>24</v>
      </c>
      <c r="K22">
        <v>3</v>
      </c>
      <c r="L22" t="s">
        <v>104</v>
      </c>
      <c r="M22" t="str">
        <f>TRIM(LEFT(Player1[[#This Row],[Name]],FIND(",",Player1[[#This Row],[Name]])-1))</f>
        <v>Kearse</v>
      </c>
      <c r="N22" t="str">
        <f>TRIM(MID(Player1[[#This Row],[Name]],FIND(",",Player1[[#This Row],[Name]])+1,99))</f>
        <v>Jermaine</v>
      </c>
      <c r="O22" t="str">
        <f>LEFT(Player1[[#This Row],[FirstName]],1)</f>
        <v>J</v>
      </c>
      <c r="P22" t="str">
        <f>Player1[[#This Row],['#]]&amp;"-"&amp;Player1[[#This Row],[FirstInitial]]&amp;"."&amp;Player1[[#This Row],[LastName]]</f>
        <v>15-J.Kearse</v>
      </c>
      <c r="X22" s="2" t="s">
        <v>247</v>
      </c>
      <c r="Y22" t="s">
        <v>248</v>
      </c>
    </row>
    <row r="23" spans="1:25" x14ac:dyDescent="0.25">
      <c r="A23" t="s">
        <v>2</v>
      </c>
      <c r="B23">
        <v>70</v>
      </c>
      <c r="C23" t="s">
        <v>38</v>
      </c>
      <c r="D23" t="s">
        <v>7</v>
      </c>
      <c r="E23" s="13" t="s">
        <v>440</v>
      </c>
      <c r="F23" s="13">
        <v>6</v>
      </c>
      <c r="G23" s="13">
        <v>4</v>
      </c>
      <c r="H23" s="8">
        <f>ROUND(Player2[[#This Row],[HeightFeet]]+Player2[[#This Row],[HeightInches]]/12,1)</f>
        <v>6.3</v>
      </c>
      <c r="I23">
        <v>281</v>
      </c>
      <c r="J23">
        <v>25</v>
      </c>
      <c r="K23">
        <v>2</v>
      </c>
      <c r="L23" t="s">
        <v>39</v>
      </c>
      <c r="M23" t="str">
        <f>TRIM(LEFT(Player1[[#This Row],[Name]],FIND(",",Player1[[#This Row],[Name]])-1))</f>
        <v>King</v>
      </c>
      <c r="N23" t="str">
        <f>TRIM(MID(Player1[[#This Row],[Name]],FIND(",",Player1[[#This Row],[Name]])+1,99))</f>
        <v>David</v>
      </c>
      <c r="O23" t="str">
        <f>LEFT(Player1[[#This Row],[FirstName]],1)</f>
        <v>D</v>
      </c>
      <c r="P23" t="str">
        <f>Player1[[#This Row],['#]]&amp;"-"&amp;Player1[[#This Row],[FirstInitial]]&amp;"."&amp;Player1[[#This Row],[LastName]]</f>
        <v>70-D.King</v>
      </c>
      <c r="X23" s="3" t="s">
        <v>249</v>
      </c>
      <c r="Y23" t="s">
        <v>250</v>
      </c>
    </row>
    <row r="24" spans="1:25" x14ac:dyDescent="0.25">
      <c r="A24" t="s">
        <v>2</v>
      </c>
      <c r="B24">
        <v>20</v>
      </c>
      <c r="C24" t="s">
        <v>99</v>
      </c>
      <c r="D24" t="s">
        <v>75</v>
      </c>
      <c r="E24" s="13" t="s">
        <v>446</v>
      </c>
      <c r="F24" s="13">
        <v>6</v>
      </c>
      <c r="G24" s="13">
        <v>0</v>
      </c>
      <c r="H24" s="8">
        <f>ROUND(Player2[[#This Row],[HeightFeet]]+Player2[[#This Row],[HeightInches]]/12,1)</f>
        <v>6</v>
      </c>
      <c r="I24">
        <v>190</v>
      </c>
      <c r="J24">
        <v>24</v>
      </c>
      <c r="K24">
        <v>3</v>
      </c>
      <c r="L24" t="s">
        <v>100</v>
      </c>
      <c r="M24" t="str">
        <f>TRIM(LEFT(Player1[[#This Row],[Name]],FIND(",",Player1[[#This Row],[Name]])-1))</f>
        <v>Lane</v>
      </c>
      <c r="N24" t="str">
        <f>TRIM(MID(Player1[[#This Row],[Name]],FIND(",",Player1[[#This Row],[Name]])+1,99))</f>
        <v>Jeremy</v>
      </c>
      <c r="O24" t="str">
        <f>LEFT(Player1[[#This Row],[FirstName]],1)</f>
        <v>J</v>
      </c>
      <c r="P24" t="str">
        <f>Player1[[#This Row],['#]]&amp;"-"&amp;Player1[[#This Row],[FirstInitial]]&amp;"."&amp;Player1[[#This Row],[LastName]]</f>
        <v>20-J.Lane</v>
      </c>
      <c r="X24" s="2" t="s">
        <v>251</v>
      </c>
      <c r="Y24" t="s">
        <v>252</v>
      </c>
    </row>
    <row r="25" spans="1:25" x14ac:dyDescent="0.25">
      <c r="A25" t="s">
        <v>2</v>
      </c>
      <c r="B25">
        <v>65</v>
      </c>
      <c r="C25" t="s">
        <v>47</v>
      </c>
      <c r="D25" t="s">
        <v>48</v>
      </c>
      <c r="E25" s="13" t="s">
        <v>444</v>
      </c>
      <c r="F25" s="13">
        <v>6</v>
      </c>
      <c r="G25" s="13">
        <v>1</v>
      </c>
      <c r="H25" s="8">
        <f>ROUND(Player2[[#This Row],[HeightFeet]]+Player2[[#This Row],[HeightInches]]/12,1)</f>
        <v>6.1</v>
      </c>
      <c r="I25">
        <v>311</v>
      </c>
      <c r="J25">
        <v>23</v>
      </c>
      <c r="K25">
        <v>2</v>
      </c>
      <c r="L25" t="s">
        <v>37</v>
      </c>
      <c r="M25" t="str">
        <f>TRIM(LEFT(Player1[[#This Row],[Name]],FIND(",",Player1[[#This Row],[Name]])-1))</f>
        <v>Lewis</v>
      </c>
      <c r="N25" t="str">
        <f>TRIM(MID(Player1[[#This Row],[Name]],FIND(",",Player1[[#This Row],[Name]])+1,99))</f>
        <v>Patrick</v>
      </c>
      <c r="O25" t="str">
        <f>LEFT(Player1[[#This Row],[FirstName]],1)</f>
        <v>P</v>
      </c>
      <c r="P25" t="str">
        <f>Player1[[#This Row],['#]]&amp;"-"&amp;Player1[[#This Row],[FirstInitial]]&amp;"."&amp;Player1[[#This Row],[LastName]]</f>
        <v>65-P.Lewis</v>
      </c>
      <c r="X25" s="3" t="s">
        <v>253</v>
      </c>
      <c r="Y25" t="s">
        <v>254</v>
      </c>
    </row>
    <row r="26" spans="1:25" x14ac:dyDescent="0.25">
      <c r="A26" t="s">
        <v>2</v>
      </c>
      <c r="B26">
        <v>83</v>
      </c>
      <c r="C26" t="s">
        <v>21</v>
      </c>
      <c r="D26" t="s">
        <v>14</v>
      </c>
      <c r="E26" s="13" t="s">
        <v>445</v>
      </c>
      <c r="F26" s="13">
        <v>6</v>
      </c>
      <c r="G26" s="13">
        <v>2</v>
      </c>
      <c r="H26" s="8">
        <f>ROUND(Player2[[#This Row],[HeightFeet]]+Player2[[#This Row],[HeightInches]]/12,1)</f>
        <v>6.2</v>
      </c>
      <c r="I26">
        <v>211</v>
      </c>
      <c r="J26">
        <v>28</v>
      </c>
      <c r="K26">
        <v>4</v>
      </c>
      <c r="L26" t="s">
        <v>22</v>
      </c>
      <c r="M26" t="str">
        <f>TRIM(LEFT(Player1[[#This Row],[Name]],FIND(",",Player1[[#This Row],[Name]])-1))</f>
        <v>Lockette</v>
      </c>
      <c r="N26" t="str">
        <f>TRIM(MID(Player1[[#This Row],[Name]],FIND(",",Player1[[#This Row],[Name]])+1,99))</f>
        <v>Ricardo</v>
      </c>
      <c r="O26" t="str">
        <f>LEFT(Player1[[#This Row],[FirstName]],1)</f>
        <v>R</v>
      </c>
      <c r="P26" t="str">
        <f>Player1[[#This Row],['#]]&amp;"-"&amp;Player1[[#This Row],[FirstInitial]]&amp;"."&amp;Player1[[#This Row],[LastName]]</f>
        <v>83-R.Lockette</v>
      </c>
      <c r="X26" s="2" t="s">
        <v>255</v>
      </c>
      <c r="Y26" t="s">
        <v>256</v>
      </c>
    </row>
    <row r="27" spans="1:25" x14ac:dyDescent="0.25">
      <c r="A27" t="s">
        <v>2</v>
      </c>
      <c r="B27">
        <v>24</v>
      </c>
      <c r="C27" t="s">
        <v>94</v>
      </c>
      <c r="D27" t="s">
        <v>80</v>
      </c>
      <c r="E27" s="13" t="s">
        <v>442</v>
      </c>
      <c r="F27" s="13">
        <v>5</v>
      </c>
      <c r="G27" s="13">
        <v>11</v>
      </c>
      <c r="H27" s="8">
        <f>ROUND(Player2[[#This Row],[HeightFeet]]+Player2[[#This Row],[HeightInches]]/12,1)</f>
        <v>5.9</v>
      </c>
      <c r="I27">
        <v>215</v>
      </c>
      <c r="J27">
        <v>28</v>
      </c>
      <c r="K27">
        <v>8</v>
      </c>
      <c r="L27" t="s">
        <v>95</v>
      </c>
      <c r="M27" t="str">
        <f>TRIM(LEFT(Player1[[#This Row],[Name]],FIND(",",Player1[[#This Row],[Name]])-1))</f>
        <v>Lynch</v>
      </c>
      <c r="N27" t="str">
        <f>TRIM(MID(Player1[[#This Row],[Name]],FIND(",",Player1[[#This Row],[Name]])+1,99))</f>
        <v>Marshawn</v>
      </c>
      <c r="O27" t="str">
        <f>LEFT(Player1[[#This Row],[FirstName]],1)</f>
        <v>M</v>
      </c>
      <c r="P27" t="str">
        <f>Player1[[#This Row],['#]]&amp;"-"&amp;Player1[[#This Row],[FirstInitial]]&amp;"."&amp;Player1[[#This Row],[LastName]]</f>
        <v>24-M.Lynch</v>
      </c>
      <c r="X27" s="3" t="s">
        <v>257</v>
      </c>
      <c r="Y27" t="s">
        <v>258</v>
      </c>
    </row>
    <row r="28" spans="1:25" x14ac:dyDescent="0.25">
      <c r="A28" t="s">
        <v>2</v>
      </c>
      <c r="B28">
        <v>13</v>
      </c>
      <c r="C28" t="s">
        <v>105</v>
      </c>
      <c r="D28" t="s">
        <v>14</v>
      </c>
      <c r="E28" s="13" t="s">
        <v>443</v>
      </c>
      <c r="F28" s="13">
        <v>6</v>
      </c>
      <c r="G28" s="13">
        <v>5</v>
      </c>
      <c r="H28" s="8">
        <f>ROUND(Player2[[#This Row],[HeightFeet]]+Player2[[#This Row],[HeightInches]]/12,1)</f>
        <v>6.4</v>
      </c>
      <c r="I28">
        <v>218</v>
      </c>
      <c r="J28">
        <v>25</v>
      </c>
      <c r="K28">
        <v>1</v>
      </c>
      <c r="L28" t="s">
        <v>106</v>
      </c>
      <c r="M28" t="str">
        <f>TRIM(LEFT(Player1[[#This Row],[Name]],FIND(",",Player1[[#This Row],[Name]])-1))</f>
        <v>Matthews</v>
      </c>
      <c r="N28" t="str">
        <f>TRIM(MID(Player1[[#This Row],[Name]],FIND(",",Player1[[#This Row],[Name]])+1,99))</f>
        <v>Chris</v>
      </c>
      <c r="O28" t="str">
        <f>LEFT(Player1[[#This Row],[FirstName]],1)</f>
        <v>C</v>
      </c>
      <c r="P28" t="str">
        <f>Player1[[#This Row],['#]]&amp;"-"&amp;Player1[[#This Row],[FirstInitial]]&amp;"."&amp;Player1[[#This Row],[LastName]]</f>
        <v>13-C.Matthews</v>
      </c>
      <c r="X28" s="2" t="s">
        <v>259</v>
      </c>
      <c r="Y28" t="s">
        <v>260</v>
      </c>
    </row>
    <row r="29" spans="1:25" x14ac:dyDescent="0.25">
      <c r="A29" t="s">
        <v>2</v>
      </c>
      <c r="B29">
        <v>41</v>
      </c>
      <c r="C29" t="s">
        <v>74</v>
      </c>
      <c r="D29" t="s">
        <v>75</v>
      </c>
      <c r="E29" s="13" t="s">
        <v>444</v>
      </c>
      <c r="F29" s="13">
        <v>6</v>
      </c>
      <c r="G29" s="13">
        <v>1</v>
      </c>
      <c r="H29" s="8">
        <f>ROUND(Player2[[#This Row],[HeightFeet]]+Player2[[#This Row],[HeightInches]]/12,1)</f>
        <v>6.1</v>
      </c>
      <c r="I29">
        <v>207</v>
      </c>
      <c r="J29">
        <v>26</v>
      </c>
      <c r="K29">
        <v>4</v>
      </c>
      <c r="L29" t="s">
        <v>76</v>
      </c>
      <c r="M29" t="str">
        <f>TRIM(LEFT(Player1[[#This Row],[Name]],FIND(",",Player1[[#This Row],[Name]])-1))</f>
        <v>Maxwell</v>
      </c>
      <c r="N29" t="str">
        <f>TRIM(MID(Player1[[#This Row],[Name]],FIND(",",Player1[[#This Row],[Name]])+1,99))</f>
        <v>Byron</v>
      </c>
      <c r="O29" t="str">
        <f>LEFT(Player1[[#This Row],[FirstName]],1)</f>
        <v>B</v>
      </c>
      <c r="P29" t="str">
        <f>Player1[[#This Row],['#]]&amp;"-"&amp;Player1[[#This Row],[FirstInitial]]&amp;"."&amp;Player1[[#This Row],[LastName]]</f>
        <v>41-B.Maxwell</v>
      </c>
      <c r="X29" s="3" t="s">
        <v>261</v>
      </c>
      <c r="Y29" t="s">
        <v>262</v>
      </c>
    </row>
    <row r="30" spans="1:25" x14ac:dyDescent="0.25">
      <c r="A30" t="s">
        <v>2</v>
      </c>
      <c r="B30">
        <v>99</v>
      </c>
      <c r="C30" t="s">
        <v>3</v>
      </c>
      <c r="D30" t="s">
        <v>4</v>
      </c>
      <c r="E30" s="13" t="s">
        <v>447</v>
      </c>
      <c r="F30" s="13">
        <v>6</v>
      </c>
      <c r="G30" s="13">
        <v>7</v>
      </c>
      <c r="H30" s="8">
        <f>ROUND(Player2[[#This Row],[HeightFeet]]+Player2[[#This Row],[HeightInches]]/12,1)</f>
        <v>6.6</v>
      </c>
      <c r="I30">
        <v>305</v>
      </c>
      <c r="J30">
        <v>30</v>
      </c>
      <c r="K30">
        <v>9</v>
      </c>
      <c r="L30" t="s">
        <v>5</v>
      </c>
      <c r="M30" t="str">
        <f>TRIM(LEFT(Player1[[#This Row],[Name]],FIND(",",Player1[[#This Row],[Name]])-1))</f>
        <v>McDaniel</v>
      </c>
      <c r="N30" t="str">
        <f>TRIM(MID(Player1[[#This Row],[Name]],FIND(",",Player1[[#This Row],[Name]])+1,99))</f>
        <v>Tony</v>
      </c>
      <c r="O30" t="str">
        <f>LEFT(Player1[[#This Row],[FirstName]],1)</f>
        <v>T</v>
      </c>
      <c r="P30" t="str">
        <f>Player1[[#This Row],['#]]&amp;"-"&amp;Player1[[#This Row],[FirstInitial]]&amp;"."&amp;Player1[[#This Row],[LastName]]</f>
        <v>99-T.McDaniel</v>
      </c>
      <c r="X30" s="2" t="s">
        <v>263</v>
      </c>
      <c r="Y30" t="s">
        <v>264</v>
      </c>
    </row>
    <row r="31" spans="1:25" x14ac:dyDescent="0.25">
      <c r="A31" t="s">
        <v>2</v>
      </c>
      <c r="B31">
        <v>33</v>
      </c>
      <c r="C31" t="s">
        <v>79</v>
      </c>
      <c r="D31" t="s">
        <v>80</v>
      </c>
      <c r="E31" s="13" t="s">
        <v>439</v>
      </c>
      <c r="F31" s="13">
        <v>5</v>
      </c>
      <c r="G31" s="13">
        <v>10</v>
      </c>
      <c r="H31" s="8">
        <f>ROUND(Player2[[#This Row],[HeightFeet]]+Player2[[#This Row],[HeightInches]]/12,1)</f>
        <v>5.8</v>
      </c>
      <c r="I31">
        <v>221</v>
      </c>
      <c r="J31">
        <v>24</v>
      </c>
      <c r="K31">
        <v>2</v>
      </c>
      <c r="L31" t="s">
        <v>37</v>
      </c>
      <c r="M31" t="str">
        <f>TRIM(LEFT(Player1[[#This Row],[Name]],FIND(",",Player1[[#This Row],[Name]])-1))</f>
        <v>Michael</v>
      </c>
      <c r="N31" t="str">
        <f>TRIM(MID(Player1[[#This Row],[Name]],FIND(",",Player1[[#This Row],[Name]])+1,99))</f>
        <v>Christine</v>
      </c>
      <c r="O31" t="str">
        <f>LEFT(Player1[[#This Row],[FirstName]],1)</f>
        <v>C</v>
      </c>
      <c r="P31" t="str">
        <f>Player1[[#This Row],['#]]&amp;"-"&amp;Player1[[#This Row],[FirstInitial]]&amp;"."&amp;Player1[[#This Row],[LastName]]</f>
        <v>33-C.Michael</v>
      </c>
      <c r="X31" s="3" t="s">
        <v>265</v>
      </c>
      <c r="Y31" t="s">
        <v>266</v>
      </c>
    </row>
    <row r="32" spans="1:25" x14ac:dyDescent="0.25">
      <c r="A32" t="s">
        <v>2</v>
      </c>
      <c r="B32">
        <v>66</v>
      </c>
      <c r="C32" t="s">
        <v>44</v>
      </c>
      <c r="D32" t="s">
        <v>45</v>
      </c>
      <c r="E32" s="13" t="s">
        <v>440</v>
      </c>
      <c r="F32" s="13">
        <v>6</v>
      </c>
      <c r="G32" s="13">
        <v>4</v>
      </c>
      <c r="H32" s="8">
        <f>ROUND(Player2[[#This Row],[HeightFeet]]+Player2[[#This Row],[HeightInches]]/12,1)</f>
        <v>6.3</v>
      </c>
      <c r="I32">
        <v>293</v>
      </c>
      <c r="J32">
        <v>24</v>
      </c>
      <c r="K32">
        <v>2</v>
      </c>
      <c r="L32" t="s">
        <v>46</v>
      </c>
      <c r="M32" t="str">
        <f>TRIM(LEFT(Player1[[#This Row],[Name]],FIND(",",Player1[[#This Row],[Name]])-1))</f>
        <v>Milton</v>
      </c>
      <c r="N32" t="str">
        <f>TRIM(MID(Player1[[#This Row],[Name]],FIND(",",Player1[[#This Row],[Name]])+1,99))</f>
        <v>Keavon</v>
      </c>
      <c r="O32" t="str">
        <f>LEFT(Player1[[#This Row],[FirstName]],1)</f>
        <v>K</v>
      </c>
      <c r="P32" t="str">
        <f>Player1[[#This Row],['#]]&amp;"-"&amp;Player1[[#This Row],[FirstInitial]]&amp;"."&amp;Player1[[#This Row],[LastName]]</f>
        <v>66-K.Milton</v>
      </c>
      <c r="X32" s="2" t="s">
        <v>267</v>
      </c>
      <c r="Y32" t="s">
        <v>268</v>
      </c>
    </row>
    <row r="33" spans="1:25" x14ac:dyDescent="0.25">
      <c r="A33" t="s">
        <v>2</v>
      </c>
      <c r="B33">
        <v>88</v>
      </c>
      <c r="C33" t="s">
        <v>16</v>
      </c>
      <c r="D33" t="s">
        <v>17</v>
      </c>
      <c r="E33" s="13" t="s">
        <v>438</v>
      </c>
      <c r="F33" s="13">
        <v>6</v>
      </c>
      <c r="G33" s="13">
        <v>3</v>
      </c>
      <c r="H33" s="8">
        <f>ROUND(Player2[[#This Row],[HeightFeet]]+Player2[[#This Row],[HeightInches]]/12,1)</f>
        <v>6.3</v>
      </c>
      <c r="I33">
        <v>252</v>
      </c>
      <c r="J33">
        <v>27</v>
      </c>
      <c r="K33">
        <v>5</v>
      </c>
      <c r="L33" t="s">
        <v>18</v>
      </c>
      <c r="M33" t="str">
        <f>TRIM(LEFT(Player1[[#This Row],[Name]],FIND(",",Player1[[#This Row],[Name]])-1))</f>
        <v>Moeaki</v>
      </c>
      <c r="N33" t="str">
        <f>TRIM(MID(Player1[[#This Row],[Name]],FIND(",",Player1[[#This Row],[Name]])+1,99))</f>
        <v>Tony</v>
      </c>
      <c r="O33" t="str">
        <f>LEFT(Player1[[#This Row],[FirstName]],1)</f>
        <v>T</v>
      </c>
      <c r="P33" t="str">
        <f>Player1[[#This Row],['#]]&amp;"-"&amp;Player1[[#This Row],[FirstInitial]]&amp;"."&amp;Player1[[#This Row],[LastName]]</f>
        <v>88-T.Moeaki</v>
      </c>
      <c r="X33" s="3" t="s">
        <v>269</v>
      </c>
      <c r="Y33" t="s">
        <v>270</v>
      </c>
    </row>
    <row r="34" spans="1:25" x14ac:dyDescent="0.25">
      <c r="A34" t="s">
        <v>2</v>
      </c>
      <c r="B34">
        <v>57</v>
      </c>
      <c r="C34" t="s">
        <v>55</v>
      </c>
      <c r="D34" t="s">
        <v>56</v>
      </c>
      <c r="E34" s="13" t="s">
        <v>438</v>
      </c>
      <c r="F34" s="13">
        <v>6</v>
      </c>
      <c r="G34" s="13">
        <v>3</v>
      </c>
      <c r="H34" s="8">
        <f>ROUND(Player2[[#This Row],[HeightFeet]]+Player2[[#This Row],[HeightInches]]/12,1)</f>
        <v>6.3</v>
      </c>
      <c r="I34">
        <v>226</v>
      </c>
      <c r="J34">
        <v>27</v>
      </c>
      <c r="K34">
        <v>4</v>
      </c>
      <c r="L34" t="s">
        <v>57</v>
      </c>
      <c r="M34" t="str">
        <f>TRIM(LEFT(Player1[[#This Row],[Name]],FIND(",",Player1[[#This Row],[Name]])-1))</f>
        <v>Morgan</v>
      </c>
      <c r="N34" t="str">
        <f>TRIM(MID(Player1[[#This Row],[Name]],FIND(",",Player1[[#This Row],[Name]])+1,99))</f>
        <v>Mike</v>
      </c>
      <c r="O34" t="str">
        <f>LEFT(Player1[[#This Row],[FirstName]],1)</f>
        <v>M</v>
      </c>
      <c r="P34" t="str">
        <f>Player1[[#This Row],['#]]&amp;"-"&amp;Player1[[#This Row],[FirstInitial]]&amp;"."&amp;Player1[[#This Row],[LastName]]</f>
        <v>57-M.Morgan</v>
      </c>
      <c r="X34" s="2" t="s">
        <v>271</v>
      </c>
      <c r="Y34" t="s">
        <v>272</v>
      </c>
    </row>
    <row r="35" spans="1:25" x14ac:dyDescent="0.25">
      <c r="A35" t="s">
        <v>2</v>
      </c>
      <c r="B35">
        <v>81</v>
      </c>
      <c r="C35" t="s">
        <v>25</v>
      </c>
      <c r="D35" t="s">
        <v>14</v>
      </c>
      <c r="E35" s="13" t="s">
        <v>445</v>
      </c>
      <c r="F35" s="13">
        <v>6</v>
      </c>
      <c r="G35" s="13">
        <v>2</v>
      </c>
      <c r="H35" s="8">
        <f>ROUND(Player2[[#This Row],[HeightFeet]]+Player2[[#This Row],[HeightInches]]/12,1)</f>
        <v>6.2</v>
      </c>
      <c r="I35">
        <v>199</v>
      </c>
      <c r="J35">
        <v>25</v>
      </c>
      <c r="K35" t="s">
        <v>26</v>
      </c>
      <c r="L35" t="s">
        <v>27</v>
      </c>
      <c r="M35" t="str">
        <f>TRIM(LEFT(Player1[[#This Row],[Name]],FIND(",",Player1[[#This Row],[Name]])-1))</f>
        <v>Norwood</v>
      </c>
      <c r="N35" t="str">
        <f>TRIM(MID(Player1[[#This Row],[Name]],FIND(",",Player1[[#This Row],[Name]])+1,99))</f>
        <v>Kevin</v>
      </c>
      <c r="O35" t="str">
        <f>LEFT(Player1[[#This Row],[FirstName]],1)</f>
        <v>K</v>
      </c>
      <c r="P35" t="str">
        <f>Player1[[#This Row],['#]]&amp;"-"&amp;Player1[[#This Row],[FirstInitial]]&amp;"."&amp;Player1[[#This Row],[LastName]]</f>
        <v>81-K.Norwood</v>
      </c>
      <c r="X35" s="3" t="s">
        <v>273</v>
      </c>
      <c r="Y35" t="s">
        <v>274</v>
      </c>
    </row>
    <row r="36" spans="1:25" x14ac:dyDescent="0.25">
      <c r="A36" t="s">
        <v>2</v>
      </c>
      <c r="B36">
        <v>76</v>
      </c>
      <c r="C36" t="s">
        <v>35</v>
      </c>
      <c r="D36" t="s">
        <v>29</v>
      </c>
      <c r="E36" s="13" t="s">
        <v>443</v>
      </c>
      <c r="F36" s="13">
        <v>6</v>
      </c>
      <c r="G36" s="13">
        <v>5</v>
      </c>
      <c r="H36" s="8">
        <f>ROUND(Player2[[#This Row],[HeightFeet]]+Player2[[#This Row],[HeightInches]]/12,1)</f>
        <v>6.4</v>
      </c>
      <c r="I36">
        <v>310</v>
      </c>
      <c r="J36">
        <v>26</v>
      </c>
      <c r="K36">
        <v>5</v>
      </c>
      <c r="L36" t="s">
        <v>10</v>
      </c>
      <c r="M36" t="str">
        <f>TRIM(LEFT(Player1[[#This Row],[Name]],FIND(",",Player1[[#This Row],[Name]])-1))</f>
        <v>Okung</v>
      </c>
      <c r="N36" t="str">
        <f>TRIM(MID(Player1[[#This Row],[Name]],FIND(",",Player1[[#This Row],[Name]])+1,99))</f>
        <v>Russell</v>
      </c>
      <c r="O36" t="str">
        <f>LEFT(Player1[[#This Row],[FirstName]],1)</f>
        <v>R</v>
      </c>
      <c r="P36" t="str">
        <f>Player1[[#This Row],['#]]&amp;"-"&amp;Player1[[#This Row],[FirstInitial]]&amp;"."&amp;Player1[[#This Row],[LastName]]</f>
        <v>76-R.Okung</v>
      </c>
      <c r="X36" s="2" t="s">
        <v>275</v>
      </c>
      <c r="Y36" t="s">
        <v>276</v>
      </c>
    </row>
    <row r="37" spans="1:25" x14ac:dyDescent="0.25">
      <c r="A37" t="s">
        <v>2</v>
      </c>
      <c r="B37">
        <v>9</v>
      </c>
      <c r="C37" t="s">
        <v>107</v>
      </c>
      <c r="D37" t="s">
        <v>108</v>
      </c>
      <c r="E37" s="13" t="s">
        <v>446</v>
      </c>
      <c r="F37" s="13">
        <v>6</v>
      </c>
      <c r="G37" s="13">
        <v>0</v>
      </c>
      <c r="H37" s="8">
        <f>ROUND(Player2[[#This Row],[HeightFeet]]+Player2[[#This Row],[HeightInches]]/12,1)</f>
        <v>6</v>
      </c>
      <c r="I37">
        <v>217</v>
      </c>
      <c r="J37">
        <v>33</v>
      </c>
      <c r="K37">
        <v>9</v>
      </c>
      <c r="L37" t="s">
        <v>109</v>
      </c>
      <c r="M37" t="str">
        <f>TRIM(LEFT(Player1[[#This Row],[Name]],FIND(",",Player1[[#This Row],[Name]])-1))</f>
        <v>Ryan</v>
      </c>
      <c r="N37" t="str">
        <f>TRIM(MID(Player1[[#This Row],[Name]],FIND(",",Player1[[#This Row],[Name]])+1,99))</f>
        <v>Jon</v>
      </c>
      <c r="O37" t="str">
        <f>LEFT(Player1[[#This Row],[FirstName]],1)</f>
        <v>J</v>
      </c>
      <c r="P37" t="str">
        <f>Player1[[#This Row],['#]]&amp;"-"&amp;Player1[[#This Row],[FirstInitial]]&amp;"."&amp;Player1[[#This Row],[LastName]]</f>
        <v>9-J.Ryan</v>
      </c>
      <c r="X37" s="3" t="s">
        <v>277</v>
      </c>
      <c r="Y37" t="s">
        <v>278</v>
      </c>
    </row>
    <row r="38" spans="1:25" x14ac:dyDescent="0.25">
      <c r="A38" t="s">
        <v>2</v>
      </c>
      <c r="B38">
        <v>93</v>
      </c>
      <c r="C38" t="s">
        <v>11</v>
      </c>
      <c r="D38" t="s">
        <v>7</v>
      </c>
      <c r="E38" s="13" t="s">
        <v>438</v>
      </c>
      <c r="F38" s="13">
        <v>6</v>
      </c>
      <c r="G38" s="13">
        <v>3</v>
      </c>
      <c r="H38" s="8">
        <f>ROUND(Player2[[#This Row],[HeightFeet]]+Player2[[#This Row],[HeightInches]]/12,1)</f>
        <v>6.3</v>
      </c>
      <c r="I38">
        <v>260</v>
      </c>
      <c r="J38">
        <v>27</v>
      </c>
      <c r="K38">
        <v>5</v>
      </c>
      <c r="L38" t="s">
        <v>12</v>
      </c>
      <c r="M38" t="str">
        <f>TRIM(LEFT(Player1[[#This Row],[Name]],FIND(",",Player1[[#This Row],[Name]])-1))</f>
        <v>Schofield</v>
      </c>
      <c r="N38" t="str">
        <f>TRIM(MID(Player1[[#This Row],[Name]],FIND(",",Player1[[#This Row],[Name]])+1,99))</f>
        <v>O'Brien</v>
      </c>
      <c r="O38" t="str">
        <f>LEFT(Player1[[#This Row],[FirstName]],1)</f>
        <v>O</v>
      </c>
      <c r="P38" t="str">
        <f>Player1[[#This Row],['#]]&amp;"-"&amp;Player1[[#This Row],[FirstInitial]]&amp;"."&amp;Player1[[#This Row],[LastName]]</f>
        <v>93-O.Schofield</v>
      </c>
      <c r="X38" s="2" t="s">
        <v>279</v>
      </c>
      <c r="Y38" t="s">
        <v>280</v>
      </c>
    </row>
    <row r="39" spans="1:25" x14ac:dyDescent="0.25">
      <c r="A39" t="s">
        <v>2</v>
      </c>
      <c r="B39">
        <v>35</v>
      </c>
      <c r="C39" t="s">
        <v>77</v>
      </c>
      <c r="D39" t="s">
        <v>75</v>
      </c>
      <c r="E39" s="13" t="s">
        <v>445</v>
      </c>
      <c r="F39" s="13">
        <v>6</v>
      </c>
      <c r="G39" s="13">
        <v>2</v>
      </c>
      <c r="H39" s="8">
        <f>ROUND(Player2[[#This Row],[HeightFeet]]+Player2[[#This Row],[HeightInches]]/12,1)</f>
        <v>6.2</v>
      </c>
      <c r="I39">
        <v>220</v>
      </c>
      <c r="J39">
        <v>26</v>
      </c>
      <c r="K39">
        <v>3</v>
      </c>
      <c r="L39" t="s">
        <v>78</v>
      </c>
      <c r="M39" t="str">
        <f>TRIM(LEFT(Player1[[#This Row],[Name]],FIND(",",Player1[[#This Row],[Name]])-1))</f>
        <v>Shead</v>
      </c>
      <c r="N39" t="str">
        <f>TRIM(MID(Player1[[#This Row],[Name]],FIND(",",Player1[[#This Row],[Name]])+1,99))</f>
        <v>DeShawn</v>
      </c>
      <c r="O39" t="str">
        <f>LEFT(Player1[[#This Row],[FirstName]],1)</f>
        <v>D</v>
      </c>
      <c r="P39" t="str">
        <f>Player1[[#This Row],['#]]&amp;"-"&amp;Player1[[#This Row],[FirstInitial]]&amp;"."&amp;Player1[[#This Row],[LastName]]</f>
        <v>35-D.Shead</v>
      </c>
      <c r="X39" s="3" t="s">
        <v>281</v>
      </c>
      <c r="Y39" t="s">
        <v>282</v>
      </c>
    </row>
    <row r="40" spans="1:25" x14ac:dyDescent="0.25">
      <c r="A40" t="s">
        <v>2</v>
      </c>
      <c r="B40">
        <v>25</v>
      </c>
      <c r="C40" t="s">
        <v>93</v>
      </c>
      <c r="D40" t="s">
        <v>75</v>
      </c>
      <c r="E40" s="13" t="s">
        <v>438</v>
      </c>
      <c r="F40" s="13">
        <v>6</v>
      </c>
      <c r="G40" s="13">
        <v>3</v>
      </c>
      <c r="H40" s="8">
        <f>ROUND(Player2[[#This Row],[HeightFeet]]+Player2[[#This Row],[HeightInches]]/12,1)</f>
        <v>6.3</v>
      </c>
      <c r="I40">
        <v>195</v>
      </c>
      <c r="J40">
        <v>26</v>
      </c>
      <c r="K40">
        <v>4</v>
      </c>
      <c r="L40" t="s">
        <v>15</v>
      </c>
      <c r="M40" t="str">
        <f>TRIM(LEFT(Player1[[#This Row],[Name]],FIND(",",Player1[[#This Row],[Name]])-1))</f>
        <v>Sherman</v>
      </c>
      <c r="N40" t="str">
        <f>TRIM(MID(Player1[[#This Row],[Name]],FIND(",",Player1[[#This Row],[Name]])+1,99))</f>
        <v>Richard</v>
      </c>
      <c r="O40" t="str">
        <f>LEFT(Player1[[#This Row],[FirstName]],1)</f>
        <v>R</v>
      </c>
      <c r="P40" t="str">
        <f>Player1[[#This Row],['#]]&amp;"-"&amp;Player1[[#This Row],[FirstInitial]]&amp;"."&amp;Player1[[#This Row],[LastName]]</f>
        <v>25-R.Sherman</v>
      </c>
      <c r="X40" s="2" t="s">
        <v>283</v>
      </c>
      <c r="Y40" t="s">
        <v>284</v>
      </c>
    </row>
    <row r="41" spans="1:25" x14ac:dyDescent="0.25">
      <c r="A41" t="s">
        <v>2</v>
      </c>
      <c r="B41">
        <v>27</v>
      </c>
      <c r="C41" t="s">
        <v>90</v>
      </c>
      <c r="D41" t="s">
        <v>75</v>
      </c>
      <c r="E41" s="13" t="s">
        <v>438</v>
      </c>
      <c r="F41" s="13">
        <v>6</v>
      </c>
      <c r="G41" s="13">
        <v>3</v>
      </c>
      <c r="H41" s="8">
        <f>ROUND(Player2[[#This Row],[HeightFeet]]+Player2[[#This Row],[HeightInches]]/12,1)</f>
        <v>6.3</v>
      </c>
      <c r="I41">
        <v>202</v>
      </c>
      <c r="J41">
        <v>23</v>
      </c>
      <c r="K41">
        <v>2</v>
      </c>
      <c r="L41" t="s">
        <v>91</v>
      </c>
      <c r="M41" t="str">
        <f>TRIM(LEFT(Player1[[#This Row],[Name]],FIND(",",Player1[[#This Row],[Name]])-1))</f>
        <v>Simon</v>
      </c>
      <c r="N41" t="str">
        <f>TRIM(MID(Player1[[#This Row],[Name]],FIND(",",Player1[[#This Row],[Name]])+1,99))</f>
        <v>Tharold</v>
      </c>
      <c r="O41" t="str">
        <f>LEFT(Player1[[#This Row],[FirstName]],1)</f>
        <v>T</v>
      </c>
      <c r="P41" t="str">
        <f>Player1[[#This Row],['#]]&amp;"-"&amp;Player1[[#This Row],[FirstInitial]]&amp;"."&amp;Player1[[#This Row],[LastName]]</f>
        <v>27-T.Simon</v>
      </c>
      <c r="X41" s="3" t="s">
        <v>285</v>
      </c>
      <c r="Y41" t="s">
        <v>286</v>
      </c>
    </row>
    <row r="42" spans="1:25" x14ac:dyDescent="0.25">
      <c r="A42" t="s">
        <v>2</v>
      </c>
      <c r="B42">
        <v>53</v>
      </c>
      <c r="C42" t="s">
        <v>62</v>
      </c>
      <c r="D42" t="s">
        <v>56</v>
      </c>
      <c r="E42" s="13" t="s">
        <v>446</v>
      </c>
      <c r="F42" s="13">
        <v>6</v>
      </c>
      <c r="G42" s="13">
        <v>0</v>
      </c>
      <c r="H42" s="8">
        <f>ROUND(Player2[[#This Row],[HeightFeet]]+Player2[[#This Row],[HeightInches]]/12,1)</f>
        <v>6</v>
      </c>
      <c r="I42">
        <v>226</v>
      </c>
      <c r="J42">
        <v>25</v>
      </c>
      <c r="K42">
        <v>4</v>
      </c>
      <c r="L42" t="s">
        <v>57</v>
      </c>
      <c r="M42" t="str">
        <f>TRIM(LEFT(Player1[[#This Row],[Name]],FIND(",",Player1[[#This Row],[Name]])-1))</f>
        <v>Smith</v>
      </c>
      <c r="N42" t="str">
        <f>TRIM(MID(Player1[[#This Row],[Name]],FIND(",",Player1[[#This Row],[Name]])+1,99))</f>
        <v>Malcolm</v>
      </c>
      <c r="O42" t="str">
        <f>LEFT(Player1[[#This Row],[FirstName]],1)</f>
        <v>M</v>
      </c>
      <c r="P42" t="str">
        <f>Player1[[#This Row],['#]]&amp;"-"&amp;Player1[[#This Row],[FirstInitial]]&amp;"."&amp;Player1[[#This Row],[LastName]]</f>
        <v>53-M.Smith</v>
      </c>
      <c r="X42" s="2" t="s">
        <v>287</v>
      </c>
      <c r="Y42" t="s">
        <v>288</v>
      </c>
    </row>
    <row r="43" spans="1:25" x14ac:dyDescent="0.25">
      <c r="A43" t="s">
        <v>2</v>
      </c>
      <c r="B43">
        <v>64</v>
      </c>
      <c r="C43" t="s">
        <v>49</v>
      </c>
      <c r="D43" t="s">
        <v>34</v>
      </c>
      <c r="E43" s="13" t="s">
        <v>443</v>
      </c>
      <c r="F43" s="13">
        <v>6</v>
      </c>
      <c r="G43" s="13">
        <v>5</v>
      </c>
      <c r="H43" s="8">
        <f>ROUND(Player2[[#This Row],[HeightFeet]]+Player2[[#This Row],[HeightInches]]/12,1)</f>
        <v>6.4</v>
      </c>
      <c r="I43">
        <v>298</v>
      </c>
      <c r="J43">
        <v>25</v>
      </c>
      <c r="K43">
        <v>3</v>
      </c>
      <c r="L43" t="s">
        <v>50</v>
      </c>
      <c r="M43" t="str">
        <f>TRIM(LEFT(Player1[[#This Row],[Name]],FIND(",",Player1[[#This Row],[Name]])-1))</f>
        <v>Sweezy</v>
      </c>
      <c r="N43" t="str">
        <f>TRIM(MID(Player1[[#This Row],[Name]],FIND(",",Player1[[#This Row],[Name]])+1,99))</f>
        <v>J.R.</v>
      </c>
      <c r="O43" t="str">
        <f>LEFT(Player1[[#This Row],[FirstName]],1)</f>
        <v>J</v>
      </c>
      <c r="P43" t="str">
        <f>Player1[[#This Row],['#]]&amp;"-"&amp;Player1[[#This Row],[FirstInitial]]&amp;"."&amp;Player1[[#This Row],[LastName]]</f>
        <v>64-J.Sweezy</v>
      </c>
      <c r="X43" s="3" t="s">
        <v>289</v>
      </c>
      <c r="Y43" t="s">
        <v>290</v>
      </c>
    </row>
    <row r="44" spans="1:25" x14ac:dyDescent="0.25">
      <c r="A44" t="s">
        <v>2</v>
      </c>
      <c r="B44">
        <v>26</v>
      </c>
      <c r="C44" t="s">
        <v>92</v>
      </c>
      <c r="D44" t="s">
        <v>85</v>
      </c>
      <c r="E44" s="13" t="s">
        <v>439</v>
      </c>
      <c r="F44" s="13">
        <v>5</v>
      </c>
      <c r="G44" s="13">
        <v>10</v>
      </c>
      <c r="H44" s="8">
        <f>ROUND(Player2[[#This Row],[HeightFeet]]+Player2[[#This Row],[HeightInches]]/12,1)</f>
        <v>5.8</v>
      </c>
      <c r="I44">
        <v>197</v>
      </c>
      <c r="J44">
        <v>24</v>
      </c>
      <c r="K44">
        <v>2</v>
      </c>
      <c r="L44" t="s">
        <v>37</v>
      </c>
      <c r="M44" t="str">
        <f>TRIM(LEFT(Player1[[#This Row],[Name]],FIND(",",Player1[[#This Row],[Name]])-1))</f>
        <v>Terrell</v>
      </c>
      <c r="N44" t="str">
        <f>TRIM(MID(Player1[[#This Row],[Name]],FIND(",",Player1[[#This Row],[Name]])+1,99))</f>
        <v>Steven</v>
      </c>
      <c r="O44" t="str">
        <f>LEFT(Player1[[#This Row],[FirstName]],1)</f>
        <v>S</v>
      </c>
      <c r="P44" t="str">
        <f>Player1[[#This Row],['#]]&amp;"-"&amp;Player1[[#This Row],[FirstInitial]]&amp;"."&amp;Player1[[#This Row],[LastName]]</f>
        <v>26-S.Terrell</v>
      </c>
      <c r="X44" s="2" t="s">
        <v>291</v>
      </c>
      <c r="Y44" t="s">
        <v>292</v>
      </c>
    </row>
    <row r="45" spans="1:25" x14ac:dyDescent="0.25">
      <c r="A45" t="s">
        <v>2</v>
      </c>
      <c r="B45">
        <v>29</v>
      </c>
      <c r="C45" t="s">
        <v>84</v>
      </c>
      <c r="D45" t="s">
        <v>85</v>
      </c>
      <c r="E45" s="13" t="s">
        <v>439</v>
      </c>
      <c r="F45" s="13">
        <v>5</v>
      </c>
      <c r="G45" s="13">
        <v>10</v>
      </c>
      <c r="H45" s="8">
        <f>ROUND(Player2[[#This Row],[HeightFeet]]+Player2[[#This Row],[HeightInches]]/12,1)</f>
        <v>5.8</v>
      </c>
      <c r="I45">
        <v>202</v>
      </c>
      <c r="J45">
        <v>25</v>
      </c>
      <c r="K45">
        <v>5</v>
      </c>
      <c r="L45" t="s">
        <v>86</v>
      </c>
      <c r="M45" t="str">
        <f>TRIM(LEFT(Player1[[#This Row],[Name]],FIND(",",Player1[[#This Row],[Name]])-1))</f>
        <v>Thomas</v>
      </c>
      <c r="N45" t="str">
        <f>TRIM(MID(Player1[[#This Row],[Name]],FIND(",",Player1[[#This Row],[Name]])+1,99))</f>
        <v>Earl</v>
      </c>
      <c r="O45" t="str">
        <f>LEFT(Player1[[#This Row],[FirstName]],1)</f>
        <v>E</v>
      </c>
      <c r="P45" t="str">
        <f>Player1[[#This Row],['#]]&amp;"-"&amp;Player1[[#This Row],[FirstInitial]]&amp;"."&amp;Player1[[#This Row],[LastName]]</f>
        <v>29-E.Thomas</v>
      </c>
      <c r="X45" s="3" t="s">
        <v>293</v>
      </c>
      <c r="Y45" t="s">
        <v>294</v>
      </c>
    </row>
    <row r="46" spans="1:25" x14ac:dyDescent="0.25">
      <c r="A46" t="s">
        <v>2</v>
      </c>
      <c r="B46">
        <v>46</v>
      </c>
      <c r="C46" t="s">
        <v>72</v>
      </c>
      <c r="D46" t="s">
        <v>73</v>
      </c>
      <c r="E46" s="13" t="s">
        <v>440</v>
      </c>
      <c r="F46" s="13">
        <v>6</v>
      </c>
      <c r="G46" s="13">
        <v>4</v>
      </c>
      <c r="H46" s="8">
        <f>ROUND(Player2[[#This Row],[HeightFeet]]+Player2[[#This Row],[HeightInches]]/12,1)</f>
        <v>6.3</v>
      </c>
      <c r="I46">
        <v>280</v>
      </c>
      <c r="J46">
        <v>31</v>
      </c>
      <c r="K46">
        <v>4</v>
      </c>
      <c r="L46" t="s">
        <v>54</v>
      </c>
      <c r="M46" t="str">
        <f>TRIM(LEFT(Player1[[#This Row],[Name]],FIND(",",Player1[[#This Row],[Name]])-1))</f>
        <v>Tukuafu</v>
      </c>
      <c r="N46" t="str">
        <f>TRIM(MID(Player1[[#This Row],[Name]],FIND(",",Player1[[#This Row],[Name]])+1,99))</f>
        <v>Will</v>
      </c>
      <c r="O46" t="str">
        <f>LEFT(Player1[[#This Row],[FirstName]],1)</f>
        <v>W</v>
      </c>
      <c r="P46" t="str">
        <f>Player1[[#This Row],['#]]&amp;"-"&amp;Player1[[#This Row],[FirstInitial]]&amp;"."&amp;Player1[[#This Row],[LastName]]</f>
        <v>46-W.Tukuafu</v>
      </c>
      <c r="X46" s="2" t="s">
        <v>295</v>
      </c>
      <c r="Y46" t="s">
        <v>296</v>
      </c>
    </row>
    <row r="47" spans="1:25" x14ac:dyDescent="0.25">
      <c r="A47" t="s">
        <v>2</v>
      </c>
      <c r="B47">
        <v>22</v>
      </c>
      <c r="C47" t="s">
        <v>98</v>
      </c>
      <c r="D47" t="s">
        <v>80</v>
      </c>
      <c r="E47" s="13" t="s">
        <v>439</v>
      </c>
      <c r="F47" s="13">
        <v>5</v>
      </c>
      <c r="G47" s="13">
        <v>10</v>
      </c>
      <c r="H47" s="8">
        <f>ROUND(Player2[[#This Row],[HeightFeet]]+Player2[[#This Row],[HeightInches]]/12,1)</f>
        <v>5.8</v>
      </c>
      <c r="I47">
        <v>222</v>
      </c>
      <c r="J47">
        <v>25</v>
      </c>
      <c r="K47">
        <v>3</v>
      </c>
      <c r="L47" t="s">
        <v>61</v>
      </c>
      <c r="M47" t="str">
        <f>TRIM(LEFT(Player1[[#This Row],[Name]],FIND(",",Player1[[#This Row],[Name]])-1))</f>
        <v>Turbin</v>
      </c>
      <c r="N47" t="str">
        <f>TRIM(MID(Player1[[#This Row],[Name]],FIND(",",Player1[[#This Row],[Name]])+1,99))</f>
        <v>Robert</v>
      </c>
      <c r="O47" t="str">
        <f>LEFT(Player1[[#This Row],[FirstName]],1)</f>
        <v>R</v>
      </c>
      <c r="P47" t="str">
        <f>Player1[[#This Row],['#]]&amp;"-"&amp;Player1[[#This Row],[FirstInitial]]&amp;"."&amp;Player1[[#This Row],[LastName]]</f>
        <v>22-R.Turbin</v>
      </c>
      <c r="X47" s="3" t="s">
        <v>297</v>
      </c>
      <c r="Y47" t="s">
        <v>298</v>
      </c>
    </row>
    <row r="48" spans="1:25" x14ac:dyDescent="0.25">
      <c r="A48" t="s">
        <v>2</v>
      </c>
      <c r="B48">
        <v>60</v>
      </c>
      <c r="C48" t="s">
        <v>53</v>
      </c>
      <c r="D48" t="s">
        <v>48</v>
      </c>
      <c r="E48" s="13" t="s">
        <v>443</v>
      </c>
      <c r="F48" s="13">
        <v>6</v>
      </c>
      <c r="G48" s="13">
        <v>5</v>
      </c>
      <c r="H48" s="8">
        <f>ROUND(Player2[[#This Row],[HeightFeet]]+Player2[[#This Row],[HeightInches]]/12,1)</f>
        <v>6.4</v>
      </c>
      <c r="I48">
        <v>305</v>
      </c>
      <c r="J48">
        <v>28</v>
      </c>
      <c r="K48">
        <v>6</v>
      </c>
      <c r="L48" t="s">
        <v>54</v>
      </c>
      <c r="M48" t="str">
        <f>TRIM(LEFT(Player1[[#This Row],[Name]],FIND(",",Player1[[#This Row],[Name]])-1))</f>
        <v>Unger</v>
      </c>
      <c r="N48" t="str">
        <f>TRIM(MID(Player1[[#This Row],[Name]],FIND(",",Player1[[#This Row],[Name]])+1,99))</f>
        <v>Max</v>
      </c>
      <c r="O48" t="str">
        <f>LEFT(Player1[[#This Row],[FirstName]],1)</f>
        <v>M</v>
      </c>
      <c r="P48" t="str">
        <f>Player1[[#This Row],['#]]&amp;"-"&amp;Player1[[#This Row],[FirstInitial]]&amp;"."&amp;Player1[[#This Row],[LastName]]</f>
        <v>60-M.Unger</v>
      </c>
      <c r="X48" s="2" t="s">
        <v>299</v>
      </c>
      <c r="Y48" t="s">
        <v>300</v>
      </c>
    </row>
    <row r="49" spans="1:25" x14ac:dyDescent="0.25">
      <c r="A49" t="s">
        <v>2</v>
      </c>
      <c r="B49">
        <v>54</v>
      </c>
      <c r="C49" t="s">
        <v>60</v>
      </c>
      <c r="D49" t="s">
        <v>56</v>
      </c>
      <c r="E49" s="13" t="s">
        <v>446</v>
      </c>
      <c r="F49" s="13">
        <v>6</v>
      </c>
      <c r="G49" s="13">
        <v>0</v>
      </c>
      <c r="H49" s="8">
        <f>ROUND(Player2[[#This Row],[HeightFeet]]+Player2[[#This Row],[HeightInches]]/12,1)</f>
        <v>6</v>
      </c>
      <c r="I49">
        <v>241</v>
      </c>
      <c r="J49">
        <v>24</v>
      </c>
      <c r="K49">
        <v>3</v>
      </c>
      <c r="L49" t="s">
        <v>61</v>
      </c>
      <c r="M49" t="str">
        <f>TRIM(LEFT(Player1[[#This Row],[Name]],FIND(",",Player1[[#This Row],[Name]])-1))</f>
        <v>Wagner</v>
      </c>
      <c r="N49" t="str">
        <f>TRIM(MID(Player1[[#This Row],[Name]],FIND(",",Player1[[#This Row],[Name]])+1,99))</f>
        <v>Bobby</v>
      </c>
      <c r="O49" t="str">
        <f>LEFT(Player1[[#This Row],[FirstName]],1)</f>
        <v>B</v>
      </c>
      <c r="P49" t="str">
        <f>Player1[[#This Row],['#]]&amp;"-"&amp;Player1[[#This Row],[FirstInitial]]&amp;"."&amp;Player1[[#This Row],[LastName]]</f>
        <v>54-B.Wagner</v>
      </c>
      <c r="X49" s="3" t="s">
        <v>301</v>
      </c>
      <c r="Y49" t="s">
        <v>302</v>
      </c>
    </row>
    <row r="50" spans="1:25" x14ac:dyDescent="0.25">
      <c r="A50" t="s">
        <v>2</v>
      </c>
      <c r="B50">
        <v>19</v>
      </c>
      <c r="C50" t="s">
        <v>101</v>
      </c>
      <c r="D50" t="s">
        <v>14</v>
      </c>
      <c r="E50" s="13" t="s">
        <v>446</v>
      </c>
      <c r="F50" s="13">
        <v>6</v>
      </c>
      <c r="G50" s="13">
        <v>0</v>
      </c>
      <c r="H50" s="8">
        <f>ROUND(Player2[[#This Row],[HeightFeet]]+Player2[[#This Row],[HeightInches]]/12,1)</f>
        <v>6</v>
      </c>
      <c r="I50">
        <v>190</v>
      </c>
      <c r="J50">
        <v>27</v>
      </c>
      <c r="K50">
        <v>5</v>
      </c>
      <c r="L50" t="s">
        <v>102</v>
      </c>
      <c r="M50" t="str">
        <f>TRIM(LEFT(Player1[[#This Row],[Name]],FIND(",",Player1[[#This Row],[Name]])-1))</f>
        <v>Walters</v>
      </c>
      <c r="N50" t="str">
        <f>TRIM(MID(Player1[[#This Row],[Name]],FIND(",",Player1[[#This Row],[Name]])+1,99))</f>
        <v>Bryan</v>
      </c>
      <c r="O50" t="str">
        <f>LEFT(Player1[[#This Row],[FirstName]],1)</f>
        <v>B</v>
      </c>
      <c r="P50" t="str">
        <f>Player1[[#This Row],['#]]&amp;"-"&amp;Player1[[#This Row],[FirstInitial]]&amp;"."&amp;Player1[[#This Row],[LastName]]</f>
        <v>19-B.Walters</v>
      </c>
      <c r="X50" s="2" t="s">
        <v>303</v>
      </c>
      <c r="Y50" t="s">
        <v>304</v>
      </c>
    </row>
    <row r="51" spans="1:25" x14ac:dyDescent="0.25">
      <c r="A51" t="s">
        <v>2</v>
      </c>
      <c r="B51">
        <v>94</v>
      </c>
      <c r="C51" t="s">
        <v>9</v>
      </c>
      <c r="D51" t="s">
        <v>4</v>
      </c>
      <c r="E51" s="13" t="s">
        <v>443</v>
      </c>
      <c r="F51" s="13">
        <v>6</v>
      </c>
      <c r="G51" s="13">
        <v>5</v>
      </c>
      <c r="H51" s="8">
        <f>ROUND(Player2[[#This Row],[HeightFeet]]+Player2[[#This Row],[HeightInches]]/12,1)</f>
        <v>6.4</v>
      </c>
      <c r="I51">
        <v>311</v>
      </c>
      <c r="J51">
        <v>34</v>
      </c>
      <c r="K51">
        <v>12</v>
      </c>
      <c r="L51" t="s">
        <v>10</v>
      </c>
      <c r="M51" t="str">
        <f>TRIM(LEFT(Player1[[#This Row],[Name]],FIND(",",Player1[[#This Row],[Name]])-1))</f>
        <v>Williams</v>
      </c>
      <c r="N51" t="str">
        <f>TRIM(MID(Player1[[#This Row],[Name]],FIND(",",Player1[[#This Row],[Name]])+1,99))</f>
        <v>Kevin</v>
      </c>
      <c r="O51" t="str">
        <f>LEFT(Player1[[#This Row],[FirstName]],1)</f>
        <v>K</v>
      </c>
      <c r="P51" t="str">
        <f>Player1[[#This Row],['#]]&amp;"-"&amp;Player1[[#This Row],[FirstInitial]]&amp;"."&amp;Player1[[#This Row],[LastName]]</f>
        <v>94-K.Williams</v>
      </c>
      <c r="X51" s="3" t="s">
        <v>305</v>
      </c>
      <c r="Y51" t="s">
        <v>306</v>
      </c>
    </row>
    <row r="52" spans="1:25" x14ac:dyDescent="0.25">
      <c r="A52" t="s">
        <v>2</v>
      </c>
      <c r="B52">
        <v>82</v>
      </c>
      <c r="C52" t="s">
        <v>23</v>
      </c>
      <c r="D52" t="s">
        <v>17</v>
      </c>
      <c r="E52" s="13" t="s">
        <v>443</v>
      </c>
      <c r="F52" s="13">
        <v>6</v>
      </c>
      <c r="G52" s="13">
        <v>5</v>
      </c>
      <c r="H52" s="8">
        <f>ROUND(Player2[[#This Row],[HeightFeet]]+Player2[[#This Row],[HeightInches]]/12,1)</f>
        <v>6.4</v>
      </c>
      <c r="I52">
        <v>252</v>
      </c>
      <c r="J52">
        <v>25</v>
      </c>
      <c r="K52">
        <v>2</v>
      </c>
      <c r="L52" t="s">
        <v>24</v>
      </c>
      <c r="M52" t="str">
        <f>TRIM(LEFT(Player1[[#This Row],[Name]],FIND(",",Player1[[#This Row],[Name]])-1))</f>
        <v>Willson</v>
      </c>
      <c r="N52" t="str">
        <f>TRIM(MID(Player1[[#This Row],[Name]],FIND(",",Player1[[#This Row],[Name]])+1,99))</f>
        <v>Luke</v>
      </c>
      <c r="O52" t="str">
        <f>LEFT(Player1[[#This Row],[FirstName]],1)</f>
        <v>L</v>
      </c>
      <c r="P52" t="str">
        <f>Player1[[#This Row],['#]]&amp;"-"&amp;Player1[[#This Row],[FirstInitial]]&amp;"."&amp;Player1[[#This Row],[LastName]]</f>
        <v>82-L.Willson</v>
      </c>
      <c r="X52" s="2" t="s">
        <v>307</v>
      </c>
      <c r="Y52" t="s">
        <v>308</v>
      </c>
    </row>
    <row r="53" spans="1:25" x14ac:dyDescent="0.25">
      <c r="A53" t="s">
        <v>2</v>
      </c>
      <c r="B53">
        <v>3</v>
      </c>
      <c r="C53" t="s">
        <v>117</v>
      </c>
      <c r="D53" t="s">
        <v>111</v>
      </c>
      <c r="E53" s="13" t="s">
        <v>442</v>
      </c>
      <c r="F53" s="13">
        <v>5</v>
      </c>
      <c r="G53" s="13">
        <v>11</v>
      </c>
      <c r="H53" s="8">
        <f>ROUND(Player2[[#This Row],[HeightFeet]]+Player2[[#This Row],[HeightInches]]/12,1)</f>
        <v>5.9</v>
      </c>
      <c r="I53">
        <v>206</v>
      </c>
      <c r="J53">
        <v>26</v>
      </c>
      <c r="K53">
        <v>3</v>
      </c>
      <c r="L53" t="s">
        <v>12</v>
      </c>
      <c r="M53" t="str">
        <f>TRIM(LEFT(Player1[[#This Row],[Name]],FIND(",",Player1[[#This Row],[Name]])-1))</f>
        <v>Wilson</v>
      </c>
      <c r="N53" t="str">
        <f>TRIM(MID(Player1[[#This Row],[Name]],FIND(",",Player1[[#This Row],[Name]])+1,99))</f>
        <v>Russell</v>
      </c>
      <c r="O53" t="str">
        <f>LEFT(Player1[[#This Row],[FirstName]],1)</f>
        <v>R</v>
      </c>
      <c r="P53" t="str">
        <f>Player1[[#This Row],['#]]&amp;"-"&amp;Player1[[#This Row],[FirstInitial]]&amp;"."&amp;Player1[[#This Row],[LastName]]</f>
        <v>3-R.Wilson</v>
      </c>
      <c r="X53" s="3" t="s">
        <v>309</v>
      </c>
      <c r="Y53" t="s">
        <v>286</v>
      </c>
    </row>
    <row r="54" spans="1:25" x14ac:dyDescent="0.25">
      <c r="A54" t="s">
        <v>2</v>
      </c>
      <c r="B54">
        <v>50</v>
      </c>
      <c r="C54" t="s">
        <v>67</v>
      </c>
      <c r="D54" t="s">
        <v>56</v>
      </c>
      <c r="E54" s="13" t="s">
        <v>440</v>
      </c>
      <c r="F54" s="13">
        <v>6</v>
      </c>
      <c r="G54" s="13">
        <v>4</v>
      </c>
      <c r="H54" s="8">
        <f>ROUND(Player2[[#This Row],[HeightFeet]]+Player2[[#This Row],[HeightInches]]/12,1)</f>
        <v>6.3</v>
      </c>
      <c r="I54">
        <v>246</v>
      </c>
      <c r="J54">
        <v>25</v>
      </c>
      <c r="K54">
        <v>4</v>
      </c>
      <c r="L54" t="s">
        <v>68</v>
      </c>
      <c r="M54" t="str">
        <f>TRIM(LEFT(Player1[[#This Row],[Name]],FIND(",",Player1[[#This Row],[Name]])-1))</f>
        <v>Wright</v>
      </c>
      <c r="N54" t="str">
        <f>TRIM(MID(Player1[[#This Row],[Name]],FIND(",",Player1[[#This Row],[Name]])+1,99))</f>
        <v>K.J.</v>
      </c>
      <c r="O54" t="str">
        <f>LEFT(Player1[[#This Row],[FirstName]],1)</f>
        <v>K</v>
      </c>
      <c r="P54" t="str">
        <f>Player1[[#This Row],['#]]&amp;"-"&amp;Player1[[#This Row],[FirstInitial]]&amp;"."&amp;Player1[[#This Row],[LastName]]</f>
        <v>50-K.Wright</v>
      </c>
      <c r="X54" s="2" t="s">
        <v>310</v>
      </c>
      <c r="Y54" t="s">
        <v>234</v>
      </c>
    </row>
    <row r="55" spans="1:25" x14ac:dyDescent="0.25">
      <c r="A55" t="s">
        <v>118</v>
      </c>
      <c r="B55">
        <v>84</v>
      </c>
      <c r="C55" t="s">
        <v>448</v>
      </c>
      <c r="D55" t="s">
        <v>14</v>
      </c>
      <c r="E55" s="13" t="s">
        <v>444</v>
      </c>
      <c r="F55" s="13">
        <v>6</v>
      </c>
      <c r="G55" s="13">
        <v>1</v>
      </c>
      <c r="H55" s="8">
        <f>ROUND(Player2[[#This Row],[HeightFeet]]+Player2[[#This Row],[HeightInches]]/12,1)</f>
        <v>6.1</v>
      </c>
      <c r="I55">
        <v>195</v>
      </c>
      <c r="J55">
        <v>24</v>
      </c>
      <c r="K55" t="s">
        <v>26</v>
      </c>
      <c r="L55" t="s">
        <v>12</v>
      </c>
      <c r="M55" t="str">
        <f>TRIM(LEFT(Player1[[#This Row],[Name]],FIND(",",Player1[[#This Row],[Name]])-1))</f>
        <v>Abbrederis</v>
      </c>
      <c r="N55" t="str">
        <f>TRIM(MID(Player1[[#This Row],[Name]],FIND(",",Player1[[#This Row],[Name]])+1,99))</f>
        <v>Jared</v>
      </c>
      <c r="O55" t="str">
        <f>LEFT(Player1[[#This Row],[FirstName]],1)</f>
        <v>J</v>
      </c>
      <c r="P55" t="str">
        <f>Player1[[#This Row],['#]]&amp;"-"&amp;Player1[[#This Row],[FirstInitial]]&amp;"."&amp;Player1[[#This Row],[LastName]]</f>
        <v>84-J.Abbrederis</v>
      </c>
      <c r="X55" s="3" t="s">
        <v>311</v>
      </c>
      <c r="Y55" t="s">
        <v>312</v>
      </c>
    </row>
    <row r="56" spans="1:25" x14ac:dyDescent="0.25">
      <c r="A56" t="s">
        <v>118</v>
      </c>
      <c r="B56">
        <v>77</v>
      </c>
      <c r="C56" t="s">
        <v>449</v>
      </c>
      <c r="D56" t="s">
        <v>29</v>
      </c>
      <c r="E56" s="13" t="s">
        <v>443</v>
      </c>
      <c r="F56" s="13">
        <v>6</v>
      </c>
      <c r="G56" s="13">
        <v>5</v>
      </c>
      <c r="H56" s="8">
        <f>ROUND(Player2[[#This Row],[HeightFeet]]+Player2[[#This Row],[HeightInches]]/12,1)</f>
        <v>6.4</v>
      </c>
      <c r="I56">
        <v>303</v>
      </c>
      <c r="J56">
        <v>25</v>
      </c>
      <c r="K56">
        <v>1</v>
      </c>
      <c r="L56" t="s">
        <v>450</v>
      </c>
      <c r="M56" t="str">
        <f>TRIM(LEFT(Player1[[#This Row],[Name]],FIND(",",Player1[[#This Row],[Name]])-1))</f>
        <v>Adams</v>
      </c>
      <c r="N56" t="str">
        <f>TRIM(MID(Player1[[#This Row],[Name]],FIND(",",Player1[[#This Row],[Name]])+1,99))</f>
        <v>Aaron</v>
      </c>
      <c r="O56" t="str">
        <f>LEFT(Player1[[#This Row],[FirstName]],1)</f>
        <v>A</v>
      </c>
      <c r="P56" t="str">
        <f>Player1[[#This Row],['#]]&amp;"-"&amp;Player1[[#This Row],[FirstInitial]]&amp;"."&amp;Player1[[#This Row],[LastName]]</f>
        <v>77-A.Adams</v>
      </c>
      <c r="X56" s="2" t="s">
        <v>313</v>
      </c>
      <c r="Y56" t="s">
        <v>238</v>
      </c>
    </row>
    <row r="57" spans="1:25" x14ac:dyDescent="0.25">
      <c r="A57" t="s">
        <v>118</v>
      </c>
      <c r="B57">
        <v>17</v>
      </c>
      <c r="C57" t="s">
        <v>119</v>
      </c>
      <c r="D57" t="s">
        <v>14</v>
      </c>
      <c r="E57" s="13" t="s">
        <v>444</v>
      </c>
      <c r="F57" s="13">
        <v>6</v>
      </c>
      <c r="G57" s="13">
        <v>1</v>
      </c>
      <c r="H57" s="8">
        <f>ROUND(Player2[[#This Row],[HeightFeet]]+Player2[[#This Row],[HeightInches]]/12,1)</f>
        <v>6.1</v>
      </c>
      <c r="I57">
        <v>215</v>
      </c>
      <c r="J57">
        <v>22</v>
      </c>
      <c r="K57" t="s">
        <v>26</v>
      </c>
      <c r="L57" t="s">
        <v>120</v>
      </c>
      <c r="M57" t="str">
        <f>TRIM(LEFT(Player1[[#This Row],[Name]],FIND(",",Player1[[#This Row],[Name]])-1))</f>
        <v>Adams</v>
      </c>
      <c r="N57" t="str">
        <f>TRIM(MID(Player1[[#This Row],[Name]],FIND(",",Player1[[#This Row],[Name]])+1,99))</f>
        <v>Davante</v>
      </c>
      <c r="O57" t="str">
        <f>LEFT(Player1[[#This Row],[FirstName]],1)</f>
        <v>D</v>
      </c>
      <c r="P57" t="str">
        <f>Player1[[#This Row],['#]]&amp;"-"&amp;Player1[[#This Row],[FirstInitial]]&amp;"."&amp;Player1[[#This Row],[LastName]]</f>
        <v>17-D.Adams</v>
      </c>
      <c r="X57" s="3" t="s">
        <v>314</v>
      </c>
      <c r="Y57" t="s">
        <v>302</v>
      </c>
    </row>
    <row r="58" spans="1:25" x14ac:dyDescent="0.25">
      <c r="A58" t="s">
        <v>118</v>
      </c>
      <c r="B58">
        <v>69</v>
      </c>
      <c r="C58" t="s">
        <v>121</v>
      </c>
      <c r="D58" t="s">
        <v>29</v>
      </c>
      <c r="E58" s="13" t="s">
        <v>440</v>
      </c>
      <c r="F58" s="13">
        <v>6</v>
      </c>
      <c r="G58" s="13">
        <v>4</v>
      </c>
      <c r="H58" s="8">
        <f>ROUND(Player2[[#This Row],[HeightFeet]]+Player2[[#This Row],[HeightInches]]/12,1)</f>
        <v>6.3</v>
      </c>
      <c r="I58">
        <v>310</v>
      </c>
      <c r="J58">
        <v>23</v>
      </c>
      <c r="K58">
        <v>2</v>
      </c>
      <c r="L58" t="s">
        <v>122</v>
      </c>
      <c r="M58" t="str">
        <f>TRIM(LEFT(Player1[[#This Row],[Name]],FIND(",",Player1[[#This Row],[Name]])-1))</f>
        <v>Bakhtiari</v>
      </c>
      <c r="N58" t="str">
        <f>TRIM(MID(Player1[[#This Row],[Name]],FIND(",",Player1[[#This Row],[Name]])+1,99))</f>
        <v>David</v>
      </c>
      <c r="O58" t="str">
        <f>LEFT(Player1[[#This Row],[FirstName]],1)</f>
        <v>D</v>
      </c>
      <c r="P58" t="str">
        <f>Player1[[#This Row],['#]]&amp;"-"&amp;Player1[[#This Row],[FirstInitial]]&amp;"."&amp;Player1[[#This Row],[LastName]]</f>
        <v>69-D.Bakhtiari</v>
      </c>
      <c r="X58" s="2" t="s">
        <v>315</v>
      </c>
      <c r="Y58" t="s">
        <v>316</v>
      </c>
    </row>
    <row r="59" spans="1:25" x14ac:dyDescent="0.25">
      <c r="A59" t="s">
        <v>118</v>
      </c>
      <c r="B59">
        <v>32</v>
      </c>
      <c r="C59" t="s">
        <v>123</v>
      </c>
      <c r="D59" t="s">
        <v>124</v>
      </c>
      <c r="E59" s="13" t="s">
        <v>439</v>
      </c>
      <c r="F59" s="13">
        <v>5</v>
      </c>
      <c r="G59" s="13">
        <v>10</v>
      </c>
      <c r="H59" s="8">
        <f>ROUND(Player2[[#This Row],[HeightFeet]]+Player2[[#This Row],[HeightInches]]/12,1)</f>
        <v>5.8</v>
      </c>
      <c r="I59">
        <v>207</v>
      </c>
      <c r="J59">
        <v>24</v>
      </c>
      <c r="K59">
        <v>2</v>
      </c>
      <c r="L59" t="s">
        <v>125</v>
      </c>
      <c r="M59" t="str">
        <f>TRIM(LEFT(Player1[[#This Row],[Name]],FIND(",",Player1[[#This Row],[Name]])-1))</f>
        <v>Banjo</v>
      </c>
      <c r="N59" t="str">
        <f>TRIM(MID(Player1[[#This Row],[Name]],FIND(",",Player1[[#This Row],[Name]])+1,99))</f>
        <v>Chris</v>
      </c>
      <c r="O59" t="str">
        <f>LEFT(Player1[[#This Row],[FirstName]],1)</f>
        <v>C</v>
      </c>
      <c r="P59" t="str">
        <f>Player1[[#This Row],['#]]&amp;"-"&amp;Player1[[#This Row],[FirstInitial]]&amp;"."&amp;Player1[[#This Row],[LastName]]</f>
        <v>32-C.Banjo</v>
      </c>
      <c r="X59" s="3" t="s">
        <v>317</v>
      </c>
      <c r="Y59" t="s">
        <v>318</v>
      </c>
    </row>
    <row r="60" spans="1:25" x14ac:dyDescent="0.25">
      <c r="A60" t="s">
        <v>118</v>
      </c>
      <c r="B60">
        <v>67</v>
      </c>
      <c r="C60" t="s">
        <v>451</v>
      </c>
      <c r="D60" t="s">
        <v>452</v>
      </c>
      <c r="E60" s="13" t="s">
        <v>440</v>
      </c>
      <c r="F60" s="13">
        <v>6</v>
      </c>
      <c r="G60" s="13">
        <v>4</v>
      </c>
      <c r="H60" s="8">
        <f>ROUND(Player2[[#This Row],[HeightFeet]]+Player2[[#This Row],[HeightInches]]/12,1)</f>
        <v>6.3</v>
      </c>
      <c r="I60">
        <v>305</v>
      </c>
      <c r="J60">
        <v>25</v>
      </c>
      <c r="K60">
        <v>3</v>
      </c>
      <c r="L60" t="s">
        <v>66</v>
      </c>
      <c r="M60" t="str">
        <f>TRIM(LEFT(Player1[[#This Row],[Name]],FIND(",",Player1[[#This Row],[Name]])-1))</f>
        <v>Barclay</v>
      </c>
      <c r="N60" t="str">
        <f>TRIM(MID(Player1[[#This Row],[Name]],FIND(",",Player1[[#This Row],[Name]])+1,99))</f>
        <v>Don</v>
      </c>
      <c r="O60" t="str">
        <f>LEFT(Player1[[#This Row],[FirstName]],1)</f>
        <v>D</v>
      </c>
      <c r="P60" t="str">
        <f>Player1[[#This Row],['#]]&amp;"-"&amp;Player1[[#This Row],[FirstInitial]]&amp;"."&amp;Player1[[#This Row],[LastName]]</f>
        <v>67-D.Barclay</v>
      </c>
      <c r="X60" s="2" t="s">
        <v>319</v>
      </c>
      <c r="Y60" t="s">
        <v>320</v>
      </c>
    </row>
    <row r="61" spans="1:25" x14ac:dyDescent="0.25">
      <c r="A61" t="s">
        <v>118</v>
      </c>
      <c r="B61">
        <v>58</v>
      </c>
      <c r="C61" t="s">
        <v>126</v>
      </c>
      <c r="D61" t="s">
        <v>56</v>
      </c>
      <c r="E61" s="13" t="s">
        <v>444</v>
      </c>
      <c r="F61" s="13">
        <v>6</v>
      </c>
      <c r="G61" s="13">
        <v>1</v>
      </c>
      <c r="H61" s="8">
        <f>ROUND(Player2[[#This Row],[HeightFeet]]+Player2[[#This Row],[HeightInches]]/12,1)</f>
        <v>6.1</v>
      </c>
      <c r="I61">
        <v>240</v>
      </c>
      <c r="J61">
        <v>24</v>
      </c>
      <c r="K61">
        <v>2</v>
      </c>
      <c r="L61" t="s">
        <v>114</v>
      </c>
      <c r="M61" t="str">
        <f>TRIM(LEFT(Player1[[#This Row],[Name]],FIND(",",Player1[[#This Row],[Name]])-1))</f>
        <v>Barrington</v>
      </c>
      <c r="N61" t="str">
        <f>TRIM(MID(Player1[[#This Row],[Name]],FIND(",",Player1[[#This Row],[Name]])+1,99))</f>
        <v>Sam</v>
      </c>
      <c r="O61" t="str">
        <f>LEFT(Player1[[#This Row],[FirstName]],1)</f>
        <v>S</v>
      </c>
      <c r="P61" t="str">
        <f>Player1[[#This Row],['#]]&amp;"-"&amp;Player1[[#This Row],[FirstInitial]]&amp;"."&amp;Player1[[#This Row],[LastName]]</f>
        <v>58-S.Barrington</v>
      </c>
      <c r="X61" s="3" t="s">
        <v>321</v>
      </c>
      <c r="Y61" t="s">
        <v>322</v>
      </c>
    </row>
    <row r="62" spans="1:25" x14ac:dyDescent="0.25">
      <c r="A62" t="s">
        <v>118</v>
      </c>
      <c r="B62">
        <v>86</v>
      </c>
      <c r="C62" t="s">
        <v>127</v>
      </c>
      <c r="D62" t="s">
        <v>17</v>
      </c>
      <c r="E62" s="13" t="s">
        <v>438</v>
      </c>
      <c r="F62" s="13">
        <v>6</v>
      </c>
      <c r="G62" s="13">
        <v>3</v>
      </c>
      <c r="H62" s="8">
        <f>ROUND(Player2[[#This Row],[HeightFeet]]+Player2[[#This Row],[HeightInches]]/12,1)</f>
        <v>6.3</v>
      </c>
      <c r="I62">
        <v>250</v>
      </c>
      <c r="J62">
        <v>25</v>
      </c>
      <c r="K62">
        <v>2</v>
      </c>
      <c r="L62" t="s">
        <v>128</v>
      </c>
      <c r="M62" t="str">
        <f>TRIM(LEFT(Player1[[#This Row],[Name]],FIND(",",Player1[[#This Row],[Name]])-1))</f>
        <v>Bostick</v>
      </c>
      <c r="N62" t="str">
        <f>TRIM(MID(Player1[[#This Row],[Name]],FIND(",",Player1[[#This Row],[Name]])+1,99))</f>
        <v>Brandon</v>
      </c>
      <c r="O62" t="str">
        <f>LEFT(Player1[[#This Row],[FirstName]],1)</f>
        <v>B</v>
      </c>
      <c r="P62" t="str">
        <f>Player1[[#This Row],['#]]&amp;"-"&amp;Player1[[#This Row],[FirstInitial]]&amp;"."&amp;Player1[[#This Row],[LastName]]</f>
        <v>86-B.Bostick</v>
      </c>
      <c r="X62" s="2" t="s">
        <v>323</v>
      </c>
      <c r="Y62" t="s">
        <v>324</v>
      </c>
    </row>
    <row r="63" spans="1:25" x14ac:dyDescent="0.25">
      <c r="A63" t="s">
        <v>118</v>
      </c>
      <c r="B63">
        <v>93</v>
      </c>
      <c r="C63" t="s">
        <v>129</v>
      </c>
      <c r="D63" t="s">
        <v>4</v>
      </c>
      <c r="E63" s="13" t="s">
        <v>438</v>
      </c>
      <c r="F63" s="13">
        <v>6</v>
      </c>
      <c r="G63" s="13">
        <v>3</v>
      </c>
      <c r="H63" s="8">
        <f>ROUND(Player2[[#This Row],[HeightFeet]]+Player2[[#This Row],[HeightInches]]/12,1)</f>
        <v>6.3</v>
      </c>
      <c r="I63">
        <v>310</v>
      </c>
      <c r="J63">
        <v>25</v>
      </c>
      <c r="K63">
        <v>2</v>
      </c>
      <c r="L63" t="s">
        <v>68</v>
      </c>
      <c r="M63" t="str">
        <f>TRIM(LEFT(Player1[[#This Row],[Name]],FIND(",",Player1[[#This Row],[Name]])-1))</f>
        <v>Boyd</v>
      </c>
      <c r="N63" t="str">
        <f>TRIM(MID(Player1[[#This Row],[Name]],FIND(",",Player1[[#This Row],[Name]])+1,99))</f>
        <v>Josh</v>
      </c>
      <c r="O63" t="str">
        <f>LEFT(Player1[[#This Row],[FirstName]],1)</f>
        <v>J</v>
      </c>
      <c r="P63" t="str">
        <f>Player1[[#This Row],['#]]&amp;"-"&amp;Player1[[#This Row],[FirstInitial]]&amp;"."&amp;Player1[[#This Row],[LastName]]</f>
        <v>93-J.Boyd</v>
      </c>
      <c r="X63" s="3" t="s">
        <v>325</v>
      </c>
      <c r="Y63" t="s">
        <v>298</v>
      </c>
    </row>
    <row r="64" spans="1:25" x14ac:dyDescent="0.25">
      <c r="A64" t="s">
        <v>118</v>
      </c>
      <c r="B64">
        <v>11</v>
      </c>
      <c r="C64" t="s">
        <v>130</v>
      </c>
      <c r="D64" t="s">
        <v>14</v>
      </c>
      <c r="E64" s="13" t="s">
        <v>445</v>
      </c>
      <c r="F64" s="13">
        <v>6</v>
      </c>
      <c r="G64" s="13">
        <v>2</v>
      </c>
      <c r="H64" s="8">
        <f>ROUND(Player2[[#This Row],[HeightFeet]]+Player2[[#This Row],[HeightInches]]/12,1)</f>
        <v>6.2</v>
      </c>
      <c r="I64">
        <v>218</v>
      </c>
      <c r="J64">
        <v>25</v>
      </c>
      <c r="K64">
        <v>3</v>
      </c>
      <c r="L64" t="s">
        <v>83</v>
      </c>
      <c r="M64" t="str">
        <f>TRIM(LEFT(Player1[[#This Row],[Name]],FIND(",",Player1[[#This Row],[Name]])-1))</f>
        <v>Boykin</v>
      </c>
      <c r="N64" t="str">
        <f>TRIM(MID(Player1[[#This Row],[Name]],FIND(",",Player1[[#This Row],[Name]])+1,99))</f>
        <v>Jarrett</v>
      </c>
      <c r="O64" t="str">
        <f>LEFT(Player1[[#This Row],[FirstName]],1)</f>
        <v>J</v>
      </c>
      <c r="P64" t="str">
        <f>Player1[[#This Row],['#]]&amp;"-"&amp;Player1[[#This Row],[FirstInitial]]&amp;"."&amp;Player1[[#This Row],[LastName]]</f>
        <v>11-J.Boykin</v>
      </c>
      <c r="X64" s="2" t="s">
        <v>326</v>
      </c>
      <c r="Y64" t="s">
        <v>327</v>
      </c>
    </row>
    <row r="65" spans="1:25" x14ac:dyDescent="0.25">
      <c r="A65" t="s">
        <v>118</v>
      </c>
      <c r="B65">
        <v>54</v>
      </c>
      <c r="C65" t="s">
        <v>131</v>
      </c>
      <c r="D65" t="s">
        <v>56</v>
      </c>
      <c r="E65" s="13" t="s">
        <v>444</v>
      </c>
      <c r="F65" s="13">
        <v>6</v>
      </c>
      <c r="G65" s="13">
        <v>1</v>
      </c>
      <c r="H65" s="8">
        <f>ROUND(Player2[[#This Row],[HeightFeet]]+Player2[[#This Row],[HeightInches]]/12,1)</f>
        <v>6.1</v>
      </c>
      <c r="I65">
        <v>252</v>
      </c>
      <c r="J65">
        <v>22</v>
      </c>
      <c r="K65" t="s">
        <v>26</v>
      </c>
      <c r="L65" t="s">
        <v>132</v>
      </c>
      <c r="M65" t="str">
        <f>TRIM(LEFT(Player1[[#This Row],[Name]],FIND(",",Player1[[#This Row],[Name]])-1))</f>
        <v>Bradford</v>
      </c>
      <c r="N65" t="str">
        <f>TRIM(MID(Player1[[#This Row],[Name]],FIND(",",Player1[[#This Row],[Name]])+1,99))</f>
        <v>Carl</v>
      </c>
      <c r="O65" t="str">
        <f>LEFT(Player1[[#This Row],[FirstName]],1)</f>
        <v>C</v>
      </c>
      <c r="P65" t="str">
        <f>Player1[[#This Row],['#]]&amp;"-"&amp;Player1[[#This Row],[FirstInitial]]&amp;"."&amp;Player1[[#This Row],[LastName]]</f>
        <v>54-C.Bradford</v>
      </c>
      <c r="X65" s="3" t="s">
        <v>328</v>
      </c>
      <c r="Y65" t="s">
        <v>322</v>
      </c>
    </row>
    <row r="66" spans="1:25" x14ac:dyDescent="0.25">
      <c r="A66" t="s">
        <v>118</v>
      </c>
      <c r="B66">
        <v>75</v>
      </c>
      <c r="C66" t="s">
        <v>133</v>
      </c>
      <c r="D66" t="s">
        <v>29</v>
      </c>
      <c r="E66" s="13" t="s">
        <v>443</v>
      </c>
      <c r="F66" s="13">
        <v>6</v>
      </c>
      <c r="G66" s="13">
        <v>5</v>
      </c>
      <c r="H66" s="8">
        <f>ROUND(Player2[[#This Row],[HeightFeet]]+Player2[[#This Row],[HeightInches]]/12,1)</f>
        <v>6.4</v>
      </c>
      <c r="I66">
        <v>314</v>
      </c>
      <c r="J66">
        <v>25</v>
      </c>
      <c r="K66">
        <v>5</v>
      </c>
      <c r="L66" t="s">
        <v>18</v>
      </c>
      <c r="M66" t="str">
        <f>TRIM(LEFT(Player1[[#This Row],[Name]],FIND(",",Player1[[#This Row],[Name]])-1))</f>
        <v>Bulaga</v>
      </c>
      <c r="N66" t="str">
        <f>TRIM(MID(Player1[[#This Row],[Name]],FIND(",",Player1[[#This Row],[Name]])+1,99))</f>
        <v>Bryan</v>
      </c>
      <c r="O66" t="str">
        <f>LEFT(Player1[[#This Row],[FirstName]],1)</f>
        <v>B</v>
      </c>
      <c r="P66" t="str">
        <f>Player1[[#This Row],['#]]&amp;"-"&amp;Player1[[#This Row],[FirstInitial]]&amp;"."&amp;Player1[[#This Row],[LastName]]</f>
        <v>75-B.Bulaga</v>
      </c>
      <c r="X66" s="2" t="s">
        <v>329</v>
      </c>
      <c r="Y66" t="s">
        <v>330</v>
      </c>
    </row>
    <row r="67" spans="1:25" x14ac:dyDescent="0.25">
      <c r="A67" t="s">
        <v>118</v>
      </c>
      <c r="B67">
        <v>42</v>
      </c>
      <c r="C67" t="s">
        <v>134</v>
      </c>
      <c r="D67" t="s">
        <v>124</v>
      </c>
      <c r="E67" s="13" t="s">
        <v>444</v>
      </c>
      <c r="F67" s="13">
        <v>6</v>
      </c>
      <c r="G67" s="13">
        <v>1</v>
      </c>
      <c r="H67" s="8">
        <f>ROUND(Player2[[#This Row],[HeightFeet]]+Player2[[#This Row],[HeightInches]]/12,1)</f>
        <v>6.1</v>
      </c>
      <c r="I67">
        <v>209</v>
      </c>
      <c r="J67">
        <v>26</v>
      </c>
      <c r="K67">
        <v>5</v>
      </c>
      <c r="L67" t="s">
        <v>135</v>
      </c>
      <c r="M67" t="str">
        <f>TRIM(LEFT(Player1[[#This Row],[Name]],FIND(",",Player1[[#This Row],[Name]])-1))</f>
        <v>Burnett</v>
      </c>
      <c r="N67" t="str">
        <f>TRIM(MID(Player1[[#This Row],[Name]],FIND(",",Player1[[#This Row],[Name]])+1,99))</f>
        <v>Morgan</v>
      </c>
      <c r="O67" t="str">
        <f>LEFT(Player1[[#This Row],[FirstName]],1)</f>
        <v>M</v>
      </c>
      <c r="P67" t="str">
        <f>Player1[[#This Row],['#]]&amp;"-"&amp;Player1[[#This Row],[FirstInitial]]&amp;"."&amp;Player1[[#This Row],[LastName]]</f>
        <v>42-M.Burnett</v>
      </c>
      <c r="X67" s="3" t="s">
        <v>331</v>
      </c>
      <c r="Y67" t="s">
        <v>332</v>
      </c>
    </row>
    <row r="68" spans="1:25" x14ac:dyDescent="0.25">
      <c r="A68" t="s">
        <v>118</v>
      </c>
      <c r="B68">
        <v>24</v>
      </c>
      <c r="C68" t="s">
        <v>136</v>
      </c>
      <c r="D68" t="s">
        <v>75</v>
      </c>
      <c r="E68" s="13" t="s">
        <v>446</v>
      </c>
      <c r="F68" s="13">
        <v>6</v>
      </c>
      <c r="G68" s="13">
        <v>0</v>
      </c>
      <c r="H68" s="8">
        <f>ROUND(Player2[[#This Row],[HeightFeet]]+Player2[[#This Row],[HeightInches]]/12,1)</f>
        <v>6</v>
      </c>
      <c r="I68">
        <v>200</v>
      </c>
      <c r="J68">
        <v>30</v>
      </c>
      <c r="K68">
        <v>9</v>
      </c>
      <c r="L68" t="s">
        <v>61</v>
      </c>
      <c r="M68" t="str">
        <f>TRIM(LEFT(Player1[[#This Row],[Name]],FIND(",",Player1[[#This Row],[Name]])-1))</f>
        <v>Bush</v>
      </c>
      <c r="N68" t="str">
        <f>TRIM(MID(Player1[[#This Row],[Name]],FIND(",",Player1[[#This Row],[Name]])+1,99))</f>
        <v>Jarrett</v>
      </c>
      <c r="O68" t="str">
        <f>LEFT(Player1[[#This Row],[FirstName]],1)</f>
        <v>J</v>
      </c>
      <c r="P68" t="str">
        <f>Player1[[#This Row],['#]]&amp;"-"&amp;Player1[[#This Row],[FirstInitial]]&amp;"."&amp;Player1[[#This Row],[LastName]]</f>
        <v>24-J.Bush</v>
      </c>
      <c r="X68" s="2" t="s">
        <v>333</v>
      </c>
      <c r="Y68" t="s">
        <v>334</v>
      </c>
    </row>
    <row r="69" spans="1:25" x14ac:dyDescent="0.25">
      <c r="A69" t="s">
        <v>118</v>
      </c>
      <c r="B69">
        <v>21</v>
      </c>
      <c r="C69" t="s">
        <v>137</v>
      </c>
      <c r="D69" t="s">
        <v>124</v>
      </c>
      <c r="E69" s="13" t="s">
        <v>444</v>
      </c>
      <c r="F69" s="13">
        <v>6</v>
      </c>
      <c r="G69" s="13">
        <v>1</v>
      </c>
      <c r="H69" s="8">
        <f>ROUND(Player2[[#This Row],[HeightFeet]]+Player2[[#This Row],[HeightInches]]/12,1)</f>
        <v>6.1</v>
      </c>
      <c r="I69">
        <v>208</v>
      </c>
      <c r="J69">
        <v>22</v>
      </c>
      <c r="K69" t="s">
        <v>26</v>
      </c>
      <c r="L69" t="s">
        <v>27</v>
      </c>
      <c r="M69" t="str">
        <f>TRIM(LEFT(Player1[[#This Row],[Name]],FIND(",",Player1[[#This Row],[Name]])-1))</f>
        <v>Clinton-Dix</v>
      </c>
      <c r="N69" t="str">
        <f>TRIM(MID(Player1[[#This Row],[Name]],FIND(",",Player1[[#This Row],[Name]])+1,99))</f>
        <v>Ha Ha</v>
      </c>
      <c r="O69" t="str">
        <f>LEFT(Player1[[#This Row],[FirstName]],1)</f>
        <v>H</v>
      </c>
      <c r="P69" t="str">
        <f>Player1[[#This Row],['#]]&amp;"-"&amp;Player1[[#This Row],[FirstInitial]]&amp;"."&amp;Player1[[#This Row],[LastName]]</f>
        <v>21-H.Clinton-Dix</v>
      </c>
      <c r="X69" s="3" t="s">
        <v>307</v>
      </c>
      <c r="Y69" t="s">
        <v>254</v>
      </c>
    </row>
    <row r="70" spans="1:25" x14ac:dyDescent="0.25">
      <c r="A70" t="s">
        <v>118</v>
      </c>
      <c r="B70">
        <v>18</v>
      </c>
      <c r="C70" t="s">
        <v>138</v>
      </c>
      <c r="D70" t="s">
        <v>14</v>
      </c>
      <c r="E70" s="13" t="s">
        <v>439</v>
      </c>
      <c r="F70" s="13">
        <v>5</v>
      </c>
      <c r="G70" s="13">
        <v>10</v>
      </c>
      <c r="H70" s="8">
        <f>ROUND(Player2[[#This Row],[HeightFeet]]+Player2[[#This Row],[HeightInches]]/12,1)</f>
        <v>5.8</v>
      </c>
      <c r="I70">
        <v>192</v>
      </c>
      <c r="J70">
        <v>24</v>
      </c>
      <c r="K70">
        <v>4</v>
      </c>
      <c r="L70" t="s">
        <v>106</v>
      </c>
      <c r="M70" t="str">
        <f>TRIM(LEFT(Player1[[#This Row],[Name]],FIND(",",Player1[[#This Row],[Name]])-1))</f>
        <v>Cobb</v>
      </c>
      <c r="N70" t="str">
        <f>TRIM(MID(Player1[[#This Row],[Name]],FIND(",",Player1[[#This Row],[Name]])+1,99))</f>
        <v>Randall</v>
      </c>
      <c r="O70" t="str">
        <f>LEFT(Player1[[#This Row],[FirstName]],1)</f>
        <v>R</v>
      </c>
      <c r="P70" t="str">
        <f>Player1[[#This Row],['#]]&amp;"-"&amp;Player1[[#This Row],[FirstInitial]]&amp;"."&amp;Player1[[#This Row],[LastName]]</f>
        <v>18-R.Cobb</v>
      </c>
      <c r="X70" s="2" t="s">
        <v>335</v>
      </c>
      <c r="Y70" t="s">
        <v>336</v>
      </c>
    </row>
    <row r="71" spans="1:25" x14ac:dyDescent="0.25">
      <c r="A71" t="s">
        <v>118</v>
      </c>
      <c r="B71">
        <v>2</v>
      </c>
      <c r="C71" t="s">
        <v>139</v>
      </c>
      <c r="D71" t="s">
        <v>116</v>
      </c>
      <c r="E71" s="13" t="s">
        <v>444</v>
      </c>
      <c r="F71" s="13">
        <v>6</v>
      </c>
      <c r="G71" s="13">
        <v>1</v>
      </c>
      <c r="H71" s="8">
        <f>ROUND(Player2[[#This Row],[HeightFeet]]+Player2[[#This Row],[HeightInches]]/12,1)</f>
        <v>6.1</v>
      </c>
      <c r="I71">
        <v>207</v>
      </c>
      <c r="J71">
        <v>30</v>
      </c>
      <c r="K71">
        <v>8</v>
      </c>
      <c r="L71" t="s">
        <v>122</v>
      </c>
      <c r="M71" t="str">
        <f>TRIM(LEFT(Player1[[#This Row],[Name]],FIND(",",Player1[[#This Row],[Name]])-1))</f>
        <v>Crosby</v>
      </c>
      <c r="N71" t="str">
        <f>TRIM(MID(Player1[[#This Row],[Name]],FIND(",",Player1[[#This Row],[Name]])+1,99))</f>
        <v>Mason</v>
      </c>
      <c r="O71" t="str">
        <f>LEFT(Player1[[#This Row],[FirstName]],1)</f>
        <v>M</v>
      </c>
      <c r="P71" t="str">
        <f>Player1[[#This Row],['#]]&amp;"-"&amp;Player1[[#This Row],[FirstInitial]]&amp;"."&amp;Player1[[#This Row],[LastName]]</f>
        <v>2-M.Crosby</v>
      </c>
      <c r="X71" s="3" t="s">
        <v>337</v>
      </c>
      <c r="Y71" t="s">
        <v>338</v>
      </c>
    </row>
    <row r="72" spans="1:25" x14ac:dyDescent="0.25">
      <c r="A72" t="s">
        <v>118</v>
      </c>
      <c r="B72">
        <v>76</v>
      </c>
      <c r="C72" t="s">
        <v>140</v>
      </c>
      <c r="D72" t="s">
        <v>4</v>
      </c>
      <c r="E72" s="13" t="s">
        <v>446</v>
      </c>
      <c r="F72" s="13">
        <v>6</v>
      </c>
      <c r="G72" s="13">
        <v>0</v>
      </c>
      <c r="H72" s="8">
        <f>ROUND(Player2[[#This Row],[HeightFeet]]+Player2[[#This Row],[HeightInches]]/12,1)</f>
        <v>6</v>
      </c>
      <c r="I72">
        <v>305</v>
      </c>
      <c r="J72">
        <v>25</v>
      </c>
      <c r="K72">
        <v>3</v>
      </c>
      <c r="L72" t="s">
        <v>18</v>
      </c>
      <c r="M72" t="str">
        <f>TRIM(LEFT(Player1[[#This Row],[Name]],FIND(",",Player1[[#This Row],[Name]])-1))</f>
        <v>Daniels</v>
      </c>
      <c r="N72" t="str">
        <f>TRIM(MID(Player1[[#This Row],[Name]],FIND(",",Player1[[#This Row],[Name]])+1,99))</f>
        <v>Mike</v>
      </c>
      <c r="O72" t="str">
        <f>LEFT(Player1[[#This Row],[FirstName]],1)</f>
        <v>M</v>
      </c>
      <c r="P72" t="str">
        <f>Player1[[#This Row],['#]]&amp;"-"&amp;Player1[[#This Row],[FirstInitial]]&amp;"."&amp;Player1[[#This Row],[LastName]]</f>
        <v>76-M.Daniels</v>
      </c>
      <c r="X72" s="2" t="s">
        <v>339</v>
      </c>
      <c r="Y72" t="s">
        <v>340</v>
      </c>
    </row>
    <row r="73" spans="1:25" x14ac:dyDescent="0.25">
      <c r="A73" t="s">
        <v>118</v>
      </c>
      <c r="B73">
        <v>13</v>
      </c>
      <c r="C73" t="s">
        <v>453</v>
      </c>
      <c r="D73" t="s">
        <v>14</v>
      </c>
      <c r="E73" s="13" t="s">
        <v>444</v>
      </c>
      <c r="F73" s="13">
        <v>6</v>
      </c>
      <c r="G73" s="13">
        <v>1</v>
      </c>
      <c r="H73" s="8">
        <f>ROUND(Player2[[#This Row],[HeightFeet]]+Player2[[#This Row],[HeightInches]]/12,1)</f>
        <v>6.1</v>
      </c>
      <c r="I73">
        <v>207</v>
      </c>
      <c r="J73">
        <v>24</v>
      </c>
      <c r="K73">
        <v>2</v>
      </c>
      <c r="L73" t="s">
        <v>454</v>
      </c>
      <c r="M73" t="str">
        <f>TRIM(LEFT(Player1[[#This Row],[Name]],FIND(",",Player1[[#This Row],[Name]])-1))</f>
        <v>Dorsey</v>
      </c>
      <c r="N73" t="str">
        <f>TRIM(MID(Player1[[#This Row],[Name]],FIND(",",Player1[[#This Row],[Name]])+1,99))</f>
        <v>Kevin</v>
      </c>
      <c r="O73" t="str">
        <f>LEFT(Player1[[#This Row],[FirstName]],1)</f>
        <v>K</v>
      </c>
      <c r="P73" t="str">
        <f>Player1[[#This Row],['#]]&amp;"-"&amp;Player1[[#This Row],[FirstInitial]]&amp;"."&amp;Player1[[#This Row],[LastName]]</f>
        <v>13-K.Dorsey</v>
      </c>
      <c r="X73" s="3" t="s">
        <v>341</v>
      </c>
      <c r="Y73" t="s">
        <v>264</v>
      </c>
    </row>
    <row r="74" spans="1:25" x14ac:dyDescent="0.25">
      <c r="A74" t="s">
        <v>118</v>
      </c>
      <c r="B74">
        <v>91</v>
      </c>
      <c r="C74" t="s">
        <v>141</v>
      </c>
      <c r="D74" t="s">
        <v>56</v>
      </c>
      <c r="E74" s="13" t="s">
        <v>438</v>
      </c>
      <c r="F74" s="13">
        <v>6</v>
      </c>
      <c r="G74" s="13">
        <v>3</v>
      </c>
      <c r="H74" s="8">
        <f>ROUND(Player2[[#This Row],[HeightFeet]]+Player2[[#This Row],[HeightInches]]/12,1)</f>
        <v>6.3</v>
      </c>
      <c r="I74">
        <v>255</v>
      </c>
      <c r="J74">
        <v>23</v>
      </c>
      <c r="K74" t="s">
        <v>26</v>
      </c>
      <c r="L74" t="s">
        <v>142</v>
      </c>
      <c r="M74" t="str">
        <f>TRIM(LEFT(Player1[[#This Row],[Name]],FIND(",",Player1[[#This Row],[Name]])-1))</f>
        <v>Elliott</v>
      </c>
      <c r="N74" t="str">
        <f>TRIM(MID(Player1[[#This Row],[Name]],FIND(",",Player1[[#This Row],[Name]])+1,99))</f>
        <v>Jayrone</v>
      </c>
      <c r="O74" t="str">
        <f>LEFT(Player1[[#This Row],[FirstName]],1)</f>
        <v>J</v>
      </c>
      <c r="P74" t="str">
        <f>Player1[[#This Row],['#]]&amp;"-"&amp;Player1[[#This Row],[FirstInitial]]&amp;"."&amp;Player1[[#This Row],[LastName]]</f>
        <v>91-J.Elliott</v>
      </c>
      <c r="X74" s="2" t="s">
        <v>342</v>
      </c>
      <c r="Y74" t="s">
        <v>343</v>
      </c>
    </row>
    <row r="75" spans="1:25" x14ac:dyDescent="0.25">
      <c r="A75" t="s">
        <v>118</v>
      </c>
      <c r="B75">
        <v>20</v>
      </c>
      <c r="C75" t="s">
        <v>143</v>
      </c>
      <c r="D75" t="s">
        <v>124</v>
      </c>
      <c r="E75" s="13" t="s">
        <v>446</v>
      </c>
      <c r="F75" s="13">
        <v>6</v>
      </c>
      <c r="G75" s="13">
        <v>0</v>
      </c>
      <c r="H75" s="8">
        <f>ROUND(Player2[[#This Row],[HeightFeet]]+Player2[[#This Row],[HeightInches]]/12,1)</f>
        <v>6</v>
      </c>
      <c r="I75">
        <v>205</v>
      </c>
      <c r="J75">
        <v>25</v>
      </c>
      <c r="K75">
        <v>1</v>
      </c>
      <c r="L75" t="s">
        <v>144</v>
      </c>
      <c r="M75" t="str">
        <f>TRIM(LEFT(Player1[[#This Row],[Name]],FIND(",",Player1[[#This Row],[Name]])-1))</f>
        <v>Fanor</v>
      </c>
      <c r="N75" t="str">
        <f>TRIM(MID(Player1[[#This Row],[Name]],FIND(",",Player1[[#This Row],[Name]])+1,99))</f>
        <v>Jean</v>
      </c>
      <c r="O75" t="str">
        <f>LEFT(Player1[[#This Row],[FirstName]],1)</f>
        <v>J</v>
      </c>
      <c r="P75" t="str">
        <f>Player1[[#This Row],['#]]&amp;"-"&amp;Player1[[#This Row],[FirstInitial]]&amp;"."&amp;Player1[[#This Row],[LastName]]</f>
        <v>20-J.Fanor</v>
      </c>
      <c r="X75" s="3" t="s">
        <v>344</v>
      </c>
      <c r="Y75" t="s">
        <v>345</v>
      </c>
    </row>
    <row r="76" spans="1:25" x14ac:dyDescent="0.25">
      <c r="A76" t="s">
        <v>118</v>
      </c>
      <c r="B76">
        <v>10</v>
      </c>
      <c r="C76" t="s">
        <v>145</v>
      </c>
      <c r="D76" t="s">
        <v>111</v>
      </c>
      <c r="E76" s="13" t="s">
        <v>445</v>
      </c>
      <c r="F76" s="13">
        <v>6</v>
      </c>
      <c r="G76" s="13">
        <v>2</v>
      </c>
      <c r="H76" s="8">
        <f>ROUND(Player2[[#This Row],[HeightFeet]]+Player2[[#This Row],[HeightInches]]/12,1)</f>
        <v>6.2</v>
      </c>
      <c r="I76">
        <v>225</v>
      </c>
      <c r="J76">
        <v>29</v>
      </c>
      <c r="K76">
        <v>7</v>
      </c>
      <c r="L76" t="s">
        <v>146</v>
      </c>
      <c r="M76" t="str">
        <f>TRIM(LEFT(Player1[[#This Row],[Name]],FIND(",",Player1[[#This Row],[Name]])-1))</f>
        <v>Flynn</v>
      </c>
      <c r="N76" t="str">
        <f>TRIM(MID(Player1[[#This Row],[Name]],FIND(",",Player1[[#This Row],[Name]])+1,99))</f>
        <v>Matt</v>
      </c>
      <c r="O76" t="str">
        <f>LEFT(Player1[[#This Row],[FirstName]],1)</f>
        <v>M</v>
      </c>
      <c r="P76" t="str">
        <f>Player1[[#This Row],['#]]&amp;"-"&amp;Player1[[#This Row],[FirstInitial]]&amp;"."&amp;Player1[[#This Row],[LastName]]</f>
        <v>10-M.Flynn</v>
      </c>
      <c r="X76" s="2" t="s">
        <v>346</v>
      </c>
      <c r="Y76" t="s">
        <v>347</v>
      </c>
    </row>
    <row r="77" spans="1:25" x14ac:dyDescent="0.25">
      <c r="A77" t="s">
        <v>118</v>
      </c>
      <c r="B77">
        <v>99</v>
      </c>
      <c r="C77" t="s">
        <v>147</v>
      </c>
      <c r="D77" t="s">
        <v>4</v>
      </c>
      <c r="E77" s="13" t="s">
        <v>445</v>
      </c>
      <c r="F77" s="13">
        <v>6</v>
      </c>
      <c r="G77" s="13">
        <v>2</v>
      </c>
      <c r="H77" s="8">
        <f>ROUND(Player2[[#This Row],[HeightFeet]]+Player2[[#This Row],[HeightInches]]/12,1)</f>
        <v>6.2</v>
      </c>
      <c r="I77">
        <v>310</v>
      </c>
      <c r="J77">
        <v>23</v>
      </c>
      <c r="K77" t="s">
        <v>26</v>
      </c>
      <c r="L77" t="s">
        <v>59</v>
      </c>
      <c r="M77" t="str">
        <f>TRIM(LEFT(Player1[[#This Row],[Name]],FIND(",",Player1[[#This Row],[Name]])-1))</f>
        <v>Gaston</v>
      </c>
      <c r="N77" t="str">
        <f>TRIM(MID(Player1[[#This Row],[Name]],FIND(",",Player1[[#This Row],[Name]])+1,99))</f>
        <v>Bruce</v>
      </c>
      <c r="O77" t="str">
        <f>LEFT(Player1[[#This Row],[FirstName]],1)</f>
        <v>B</v>
      </c>
      <c r="P77" t="str">
        <f>Player1[[#This Row],['#]]&amp;"-"&amp;Player1[[#This Row],[FirstInitial]]&amp;"."&amp;Player1[[#This Row],[LastName]]</f>
        <v>99-B.Gaston</v>
      </c>
      <c r="X77" s="3" t="s">
        <v>348</v>
      </c>
      <c r="Y77" t="s">
        <v>349</v>
      </c>
    </row>
    <row r="78" spans="1:25" x14ac:dyDescent="0.25">
      <c r="A78" t="s">
        <v>118</v>
      </c>
      <c r="B78">
        <v>72</v>
      </c>
      <c r="C78" t="s">
        <v>148</v>
      </c>
      <c r="D78" t="s">
        <v>48</v>
      </c>
      <c r="E78" s="13" t="s">
        <v>444</v>
      </c>
      <c r="F78" s="13">
        <v>6</v>
      </c>
      <c r="G78" s="13">
        <v>1</v>
      </c>
      <c r="H78" s="8">
        <f>ROUND(Player2[[#This Row],[HeightFeet]]+Player2[[#This Row],[HeightInches]]/12,1)</f>
        <v>6.1</v>
      </c>
      <c r="I78">
        <v>310</v>
      </c>
      <c r="J78">
        <v>26</v>
      </c>
      <c r="K78">
        <v>1</v>
      </c>
      <c r="L78" t="s">
        <v>132</v>
      </c>
      <c r="M78" t="str">
        <f>TRIM(LEFT(Player1[[#This Row],[Name]],FIND(",",Player1[[#This Row],[Name]])-1))</f>
        <v>Gerhart</v>
      </c>
      <c r="N78" t="str">
        <f>TRIM(MID(Player1[[#This Row],[Name]],FIND(",",Player1[[#This Row],[Name]])+1,99))</f>
        <v>Garth</v>
      </c>
      <c r="O78" t="str">
        <f>LEFT(Player1[[#This Row],[FirstName]],1)</f>
        <v>G</v>
      </c>
      <c r="P78" t="str">
        <f>Player1[[#This Row],['#]]&amp;"-"&amp;Player1[[#This Row],[FirstInitial]]&amp;"."&amp;Player1[[#This Row],[LastName]]</f>
        <v>72-G.Gerhart</v>
      </c>
      <c r="X78" s="2" t="s">
        <v>350</v>
      </c>
      <c r="Y78" t="s">
        <v>351</v>
      </c>
    </row>
    <row r="79" spans="1:25" x14ac:dyDescent="0.25">
      <c r="A79" t="s">
        <v>118</v>
      </c>
      <c r="B79">
        <v>40</v>
      </c>
      <c r="C79" t="s">
        <v>149</v>
      </c>
      <c r="D79" t="s">
        <v>75</v>
      </c>
      <c r="E79" s="13" t="s">
        <v>446</v>
      </c>
      <c r="F79" s="13">
        <v>6</v>
      </c>
      <c r="G79" s="13">
        <v>0</v>
      </c>
      <c r="H79" s="8">
        <f>ROUND(Player2[[#This Row],[HeightFeet]]+Player2[[#This Row],[HeightInches]]/12,1)</f>
        <v>6</v>
      </c>
      <c r="I79">
        <v>175</v>
      </c>
      <c r="J79">
        <v>22</v>
      </c>
      <c r="K79" t="s">
        <v>26</v>
      </c>
      <c r="L79" t="s">
        <v>61</v>
      </c>
      <c r="M79" t="str">
        <f>TRIM(LEFT(Player1[[#This Row],[Name]],FIND(",",Player1[[#This Row],[Name]])-1))</f>
        <v>Glover-Wright</v>
      </c>
      <c r="N79" t="str">
        <f>TRIM(MID(Player1[[#This Row],[Name]],FIND(",",Player1[[#This Row],[Name]])+1,99))</f>
        <v>Tay</v>
      </c>
      <c r="O79" t="str">
        <f>LEFT(Player1[[#This Row],[FirstName]],1)</f>
        <v>T</v>
      </c>
      <c r="P79" t="str">
        <f>Player1[[#This Row],['#]]&amp;"-"&amp;Player1[[#This Row],[FirstInitial]]&amp;"."&amp;Player1[[#This Row],[LastName]]</f>
        <v>40-T.Glover-Wright</v>
      </c>
      <c r="X79" s="3" t="s">
        <v>352</v>
      </c>
      <c r="Y79" t="s">
        <v>353</v>
      </c>
    </row>
    <row r="80" spans="1:25" x14ac:dyDescent="0.25">
      <c r="A80" t="s">
        <v>118</v>
      </c>
      <c r="B80">
        <v>61</v>
      </c>
      <c r="C80" t="s">
        <v>150</v>
      </c>
      <c r="D80" t="s">
        <v>70</v>
      </c>
      <c r="E80" s="13" t="s">
        <v>444</v>
      </c>
      <c r="F80" s="13">
        <v>6</v>
      </c>
      <c r="G80" s="13">
        <v>1</v>
      </c>
      <c r="H80" s="8">
        <f>ROUND(Player2[[#This Row],[HeightFeet]]+Player2[[#This Row],[HeightInches]]/12,1)</f>
        <v>6.1</v>
      </c>
      <c r="I80">
        <v>255</v>
      </c>
      <c r="J80">
        <v>30</v>
      </c>
      <c r="K80">
        <v>7</v>
      </c>
      <c r="L80" t="s">
        <v>32</v>
      </c>
      <c r="M80" t="str">
        <f>TRIM(LEFT(Player1[[#This Row],[Name]],FIND(",",Player1[[#This Row],[Name]])-1))</f>
        <v>Goode</v>
      </c>
      <c r="N80" t="str">
        <f>TRIM(MID(Player1[[#This Row],[Name]],FIND(",",Player1[[#This Row],[Name]])+1,99))</f>
        <v>Brett</v>
      </c>
      <c r="O80" t="str">
        <f>LEFT(Player1[[#This Row],[FirstName]],1)</f>
        <v>B</v>
      </c>
      <c r="P80" t="str">
        <f>Player1[[#This Row],['#]]&amp;"-"&amp;Player1[[#This Row],[FirstInitial]]&amp;"."&amp;Player1[[#This Row],[LastName]]</f>
        <v>61-B.Goode</v>
      </c>
      <c r="X80" s="2" t="s">
        <v>354</v>
      </c>
      <c r="Y80" t="s">
        <v>355</v>
      </c>
    </row>
    <row r="81" spans="1:25" x14ac:dyDescent="0.25">
      <c r="A81" t="s">
        <v>118</v>
      </c>
      <c r="B81">
        <v>39</v>
      </c>
      <c r="C81" t="s">
        <v>151</v>
      </c>
      <c r="D81" t="s">
        <v>75</v>
      </c>
      <c r="E81" s="13" t="s">
        <v>442</v>
      </c>
      <c r="F81" s="13">
        <v>5</v>
      </c>
      <c r="G81" s="13">
        <v>11</v>
      </c>
      <c r="H81" s="8">
        <f>ROUND(Player2[[#This Row],[HeightFeet]]+Player2[[#This Row],[HeightInches]]/12,1)</f>
        <v>5.9</v>
      </c>
      <c r="I81">
        <v>197</v>
      </c>
      <c r="J81">
        <v>25</v>
      </c>
      <c r="K81" t="s">
        <v>26</v>
      </c>
      <c r="L81" t="s">
        <v>152</v>
      </c>
      <c r="M81" t="str">
        <f>TRIM(LEFT(Player1[[#This Row],[Name]],FIND(",",Player1[[#This Row],[Name]])-1))</f>
        <v>Goodson</v>
      </c>
      <c r="N81" t="str">
        <f>TRIM(MID(Player1[[#This Row],[Name]],FIND(",",Player1[[#This Row],[Name]])+1,99))</f>
        <v>Demetri</v>
      </c>
      <c r="O81" t="str">
        <f>LEFT(Player1[[#This Row],[FirstName]],1)</f>
        <v>D</v>
      </c>
      <c r="P81" t="str">
        <f>Player1[[#This Row],['#]]&amp;"-"&amp;Player1[[#This Row],[FirstInitial]]&amp;"."&amp;Player1[[#This Row],[LastName]]</f>
        <v>39-D.Goodson</v>
      </c>
      <c r="X81" s="3" t="s">
        <v>356</v>
      </c>
      <c r="Y81" t="s">
        <v>357</v>
      </c>
    </row>
    <row r="82" spans="1:25" x14ac:dyDescent="0.25">
      <c r="A82" t="s">
        <v>118</v>
      </c>
      <c r="B82">
        <v>98</v>
      </c>
      <c r="C82" t="s">
        <v>153</v>
      </c>
      <c r="D82" t="s">
        <v>4</v>
      </c>
      <c r="E82" s="13" t="s">
        <v>440</v>
      </c>
      <c r="F82" s="13">
        <v>6</v>
      </c>
      <c r="G82" s="13">
        <v>4</v>
      </c>
      <c r="H82" s="8">
        <f>ROUND(Player2[[#This Row],[HeightFeet]]+Player2[[#This Row],[HeightInches]]/12,1)</f>
        <v>6.3</v>
      </c>
      <c r="I82">
        <v>315</v>
      </c>
      <c r="J82">
        <v>27</v>
      </c>
      <c r="K82">
        <v>7</v>
      </c>
      <c r="L82" t="s">
        <v>154</v>
      </c>
      <c r="M82" t="str">
        <f>TRIM(LEFT(Player1[[#This Row],[Name]],FIND(",",Player1[[#This Row],[Name]])-1))</f>
        <v>Guion</v>
      </c>
      <c r="N82" t="str">
        <f>TRIM(MID(Player1[[#This Row],[Name]],FIND(",",Player1[[#This Row],[Name]])+1,99))</f>
        <v>Letroy</v>
      </c>
      <c r="O82" t="str">
        <f>LEFT(Player1[[#This Row],[FirstName]],1)</f>
        <v>L</v>
      </c>
      <c r="P82" t="str">
        <f>Player1[[#This Row],['#]]&amp;"-"&amp;Player1[[#This Row],[FirstInitial]]&amp;"."&amp;Player1[[#This Row],[LastName]]</f>
        <v>98-L.Guion</v>
      </c>
      <c r="X82" s="2" t="s">
        <v>358</v>
      </c>
      <c r="Y82" t="s">
        <v>359</v>
      </c>
    </row>
    <row r="83" spans="1:25" x14ac:dyDescent="0.25">
      <c r="A83" t="s">
        <v>118</v>
      </c>
      <c r="B83">
        <v>26</v>
      </c>
      <c r="C83" t="s">
        <v>155</v>
      </c>
      <c r="D83" t="s">
        <v>80</v>
      </c>
      <c r="E83" s="13" t="s">
        <v>455</v>
      </c>
      <c r="F83" s="13">
        <v>5</v>
      </c>
      <c r="G83" s="13">
        <v>8</v>
      </c>
      <c r="H83" s="8">
        <f>ROUND(Player2[[#This Row],[HeightFeet]]+Player2[[#This Row],[HeightInches]]/12,1)</f>
        <v>5.7</v>
      </c>
      <c r="I83">
        <v>203</v>
      </c>
      <c r="J83">
        <v>26</v>
      </c>
      <c r="K83">
        <v>2</v>
      </c>
      <c r="L83" t="s">
        <v>156</v>
      </c>
      <c r="M83" t="str">
        <f>TRIM(LEFT(Player1[[#This Row],[Name]],FIND(",",Player1[[#This Row],[Name]])-1))</f>
        <v>Harris</v>
      </c>
      <c r="N83" t="str">
        <f>TRIM(MID(Player1[[#This Row],[Name]],FIND(",",Player1[[#This Row],[Name]])+1,99))</f>
        <v>DuJuan</v>
      </c>
      <c r="O83" t="str">
        <f>LEFT(Player1[[#This Row],[FirstName]],1)</f>
        <v>D</v>
      </c>
      <c r="P83" t="str">
        <f>Player1[[#This Row],['#]]&amp;"-"&amp;Player1[[#This Row],[FirstInitial]]&amp;"."&amp;Player1[[#This Row],[LastName]]</f>
        <v>26-D.Harris</v>
      </c>
      <c r="X83" s="3" t="s">
        <v>360</v>
      </c>
      <c r="Y83" t="s">
        <v>361</v>
      </c>
    </row>
    <row r="84" spans="1:25" x14ac:dyDescent="0.25">
      <c r="A84" t="s">
        <v>118</v>
      </c>
      <c r="B84">
        <v>50</v>
      </c>
      <c r="C84" t="s">
        <v>157</v>
      </c>
      <c r="D84" t="s">
        <v>56</v>
      </c>
      <c r="E84" s="13" t="s">
        <v>444</v>
      </c>
      <c r="F84" s="13">
        <v>6</v>
      </c>
      <c r="G84" s="13">
        <v>1</v>
      </c>
      <c r="H84" s="8">
        <f>ROUND(Player2[[#This Row],[HeightFeet]]+Player2[[#This Row],[HeightInches]]/12,1)</f>
        <v>6.1</v>
      </c>
      <c r="I84">
        <v>235</v>
      </c>
      <c r="J84">
        <v>31</v>
      </c>
      <c r="K84">
        <v>9</v>
      </c>
      <c r="L84" t="s">
        <v>158</v>
      </c>
      <c r="M84" t="str">
        <f>TRIM(LEFT(Player1[[#This Row],[Name]],FIND(",",Player1[[#This Row],[Name]])-1))</f>
        <v>Hawk</v>
      </c>
      <c r="N84" t="str">
        <f>TRIM(MID(Player1[[#This Row],[Name]],FIND(",",Player1[[#This Row],[Name]])+1,99))</f>
        <v>A.J.</v>
      </c>
      <c r="O84" t="str">
        <f>LEFT(Player1[[#This Row],[FirstName]],1)</f>
        <v>A</v>
      </c>
      <c r="P84" t="str">
        <f>Player1[[#This Row],['#]]&amp;"-"&amp;Player1[[#This Row],[FirstInitial]]&amp;"."&amp;Player1[[#This Row],[LastName]]</f>
        <v>50-A.Hawk</v>
      </c>
      <c r="X84" s="2" t="s">
        <v>362</v>
      </c>
      <c r="Y84" t="s">
        <v>363</v>
      </c>
    </row>
    <row r="85" spans="1:25" x14ac:dyDescent="0.25">
      <c r="A85" t="s">
        <v>118</v>
      </c>
      <c r="B85">
        <v>29</v>
      </c>
      <c r="C85" t="s">
        <v>159</v>
      </c>
      <c r="D85" t="s">
        <v>75</v>
      </c>
      <c r="E85" s="13" t="s">
        <v>442</v>
      </c>
      <c r="F85" s="13">
        <v>5</v>
      </c>
      <c r="G85" s="13">
        <v>11</v>
      </c>
      <c r="H85" s="8">
        <f>ROUND(Player2[[#This Row],[HeightFeet]]+Player2[[#This Row],[HeightInches]]/12,1)</f>
        <v>5.9</v>
      </c>
      <c r="I85">
        <v>192</v>
      </c>
      <c r="J85">
        <v>25</v>
      </c>
      <c r="K85">
        <v>3</v>
      </c>
      <c r="L85" t="s">
        <v>160</v>
      </c>
      <c r="M85" t="str">
        <f>TRIM(LEFT(Player1[[#This Row],[Name]],FIND(",",Player1[[#This Row],[Name]])-1))</f>
        <v>Hayward</v>
      </c>
      <c r="N85" t="str">
        <f>TRIM(MID(Player1[[#This Row],[Name]],FIND(",",Player1[[#This Row],[Name]])+1,99))</f>
        <v>Casey</v>
      </c>
      <c r="O85" t="str">
        <f>LEFT(Player1[[#This Row],[FirstName]],1)</f>
        <v>C</v>
      </c>
      <c r="P85" t="str">
        <f>Player1[[#This Row],['#]]&amp;"-"&amp;Player1[[#This Row],[FirstInitial]]&amp;"."&amp;Player1[[#This Row],[LastName]]</f>
        <v>29-C.Hayward</v>
      </c>
      <c r="X85" s="3" t="s">
        <v>364</v>
      </c>
      <c r="Y85" t="s">
        <v>365</v>
      </c>
    </row>
    <row r="86" spans="1:25" x14ac:dyDescent="0.25">
      <c r="A86" t="s">
        <v>118</v>
      </c>
      <c r="B86">
        <v>31</v>
      </c>
      <c r="C86" t="s">
        <v>161</v>
      </c>
      <c r="D86" t="s">
        <v>75</v>
      </c>
      <c r="E86" s="13" t="s">
        <v>446</v>
      </c>
      <c r="F86" s="13">
        <v>6</v>
      </c>
      <c r="G86" s="13">
        <v>0</v>
      </c>
      <c r="H86" s="8">
        <f>ROUND(Player2[[#This Row],[HeightFeet]]+Player2[[#This Row],[HeightInches]]/12,1)</f>
        <v>6</v>
      </c>
      <c r="I86">
        <v>195</v>
      </c>
      <c r="J86">
        <v>25</v>
      </c>
      <c r="K86">
        <v>4</v>
      </c>
      <c r="L86" t="s">
        <v>162</v>
      </c>
      <c r="M86" t="str">
        <f>TRIM(LEFT(Player1[[#This Row],[Name]],FIND(",",Player1[[#This Row],[Name]])-1))</f>
        <v>House</v>
      </c>
      <c r="N86" t="str">
        <f>TRIM(MID(Player1[[#This Row],[Name]],FIND(",",Player1[[#This Row],[Name]])+1,99))</f>
        <v>Davon</v>
      </c>
      <c r="O86" t="str">
        <f>LEFT(Player1[[#This Row],[FirstName]],1)</f>
        <v>D</v>
      </c>
      <c r="P86" t="str">
        <f>Player1[[#This Row],['#]]&amp;"-"&amp;Player1[[#This Row],[FirstInitial]]&amp;"."&amp;Player1[[#This Row],[LastName]]</f>
        <v>31-D.House</v>
      </c>
      <c r="X86" s="2" t="s">
        <v>366</v>
      </c>
      <c r="Y86" t="s">
        <v>367</v>
      </c>
    </row>
    <row r="87" spans="1:25" x14ac:dyDescent="0.25">
      <c r="A87" t="s">
        <v>118</v>
      </c>
      <c r="B87">
        <v>49</v>
      </c>
      <c r="C87" t="s">
        <v>163</v>
      </c>
      <c r="D87" t="s">
        <v>56</v>
      </c>
      <c r="E87" s="13" t="s">
        <v>441</v>
      </c>
      <c r="F87" s="13">
        <v>6</v>
      </c>
      <c r="G87" s="13">
        <v>6</v>
      </c>
      <c r="H87" s="8">
        <f>ROUND(Player2[[#This Row],[HeightFeet]]+Player2[[#This Row],[HeightInches]]/12,1)</f>
        <v>6.5</v>
      </c>
      <c r="I87">
        <v>257</v>
      </c>
      <c r="J87">
        <v>22</v>
      </c>
      <c r="K87" t="s">
        <v>26</v>
      </c>
      <c r="L87" t="s">
        <v>27</v>
      </c>
      <c r="M87" t="str">
        <f>TRIM(LEFT(Player1[[#This Row],[Name]],FIND(",",Player1[[#This Row],[Name]])-1))</f>
        <v>Hubbard</v>
      </c>
      <c r="N87" t="str">
        <f>TRIM(MID(Player1[[#This Row],[Name]],FIND(",",Player1[[#This Row],[Name]])+1,99))</f>
        <v>Adrian</v>
      </c>
      <c r="O87" t="str">
        <f>LEFT(Player1[[#This Row],[FirstName]],1)</f>
        <v>A</v>
      </c>
      <c r="P87" t="str">
        <f>Player1[[#This Row],['#]]&amp;"-"&amp;Player1[[#This Row],[FirstInitial]]&amp;"."&amp;Player1[[#This Row],[LastName]]</f>
        <v>49-A.Hubbard</v>
      </c>
      <c r="X87" s="3" t="s">
        <v>366</v>
      </c>
      <c r="Y87" t="s">
        <v>368</v>
      </c>
    </row>
    <row r="88" spans="1:25" x14ac:dyDescent="0.25">
      <c r="A88" t="s">
        <v>118</v>
      </c>
      <c r="B88">
        <v>33</v>
      </c>
      <c r="C88" t="s">
        <v>164</v>
      </c>
      <c r="D88" t="s">
        <v>88</v>
      </c>
      <c r="E88" s="13" t="s">
        <v>446</v>
      </c>
      <c r="F88" s="13">
        <v>6</v>
      </c>
      <c r="G88" s="13">
        <v>0</v>
      </c>
      <c r="H88" s="8">
        <f>ROUND(Player2[[#This Row],[HeightFeet]]+Player2[[#This Row],[HeightInches]]/12,1)</f>
        <v>6</v>
      </c>
      <c r="I88">
        <v>197</v>
      </c>
      <c r="J88">
        <v>24</v>
      </c>
      <c r="K88">
        <v>2</v>
      </c>
      <c r="L88" t="s">
        <v>18</v>
      </c>
      <c r="M88" t="str">
        <f>TRIM(LEFT(Player1[[#This Row],[Name]],FIND(",",Player1[[#This Row],[Name]])-1))</f>
        <v>Hyde</v>
      </c>
      <c r="N88" t="str">
        <f>TRIM(MID(Player1[[#This Row],[Name]],FIND(",",Player1[[#This Row],[Name]])+1,99))</f>
        <v>Micah</v>
      </c>
      <c r="O88" t="str">
        <f>LEFT(Player1[[#This Row],[FirstName]],1)</f>
        <v>M</v>
      </c>
      <c r="P88" t="str">
        <f>Player1[[#This Row],['#]]&amp;"-"&amp;Player1[[#This Row],[FirstInitial]]&amp;"."&amp;Player1[[#This Row],[LastName]]</f>
        <v>33-M.Hyde</v>
      </c>
      <c r="X88" s="2" t="s">
        <v>369</v>
      </c>
      <c r="Y88" t="s">
        <v>370</v>
      </c>
    </row>
    <row r="89" spans="1:25" x14ac:dyDescent="0.25">
      <c r="A89" t="s">
        <v>118</v>
      </c>
      <c r="B89">
        <v>83</v>
      </c>
      <c r="C89" t="s">
        <v>165</v>
      </c>
      <c r="D89" t="s">
        <v>14</v>
      </c>
      <c r="E89" s="13" t="s">
        <v>438</v>
      </c>
      <c r="F89" s="13">
        <v>6</v>
      </c>
      <c r="G89" s="13">
        <v>3</v>
      </c>
      <c r="H89" s="8">
        <f>ROUND(Player2[[#This Row],[HeightFeet]]+Player2[[#This Row],[HeightInches]]/12,1)</f>
        <v>6.3</v>
      </c>
      <c r="I89">
        <v>219</v>
      </c>
      <c r="J89">
        <v>23</v>
      </c>
      <c r="K89" t="s">
        <v>26</v>
      </c>
      <c r="L89" t="s">
        <v>166</v>
      </c>
      <c r="M89" t="str">
        <f>TRIM(LEFT(Player1[[#This Row],[Name]],FIND(",",Player1[[#This Row],[Name]])-1))</f>
        <v>Janis</v>
      </c>
      <c r="N89" t="str">
        <f>TRIM(MID(Player1[[#This Row],[Name]],FIND(",",Player1[[#This Row],[Name]])+1,99))</f>
        <v>Jeff</v>
      </c>
      <c r="O89" t="str">
        <f>LEFT(Player1[[#This Row],[FirstName]],1)</f>
        <v>J</v>
      </c>
      <c r="P89" t="str">
        <f>Player1[[#This Row],['#]]&amp;"-"&amp;Player1[[#This Row],[FirstInitial]]&amp;"."&amp;Player1[[#This Row],[LastName]]</f>
        <v>83-J.Janis</v>
      </c>
      <c r="X89" s="3" t="s">
        <v>371</v>
      </c>
      <c r="Y89" t="s">
        <v>372</v>
      </c>
    </row>
    <row r="90" spans="1:25" x14ac:dyDescent="0.25">
      <c r="A90" t="s">
        <v>118</v>
      </c>
      <c r="B90">
        <v>59</v>
      </c>
      <c r="C90" t="s">
        <v>167</v>
      </c>
      <c r="D90" t="s">
        <v>56</v>
      </c>
      <c r="E90" s="13" t="s">
        <v>438</v>
      </c>
      <c r="F90" s="13">
        <v>6</v>
      </c>
      <c r="G90" s="13">
        <v>3</v>
      </c>
      <c r="H90" s="8">
        <f>ROUND(Player2[[#This Row],[HeightFeet]]+Player2[[#This Row],[HeightInches]]/12,1)</f>
        <v>6.3</v>
      </c>
      <c r="I90">
        <v>242</v>
      </c>
      <c r="J90">
        <v>28</v>
      </c>
      <c r="K90">
        <v>6</v>
      </c>
      <c r="L90" t="s">
        <v>122</v>
      </c>
      <c r="M90" t="str">
        <f>TRIM(LEFT(Player1[[#This Row],[Name]],FIND(",",Player1[[#This Row],[Name]])-1))</f>
        <v>Jones</v>
      </c>
      <c r="N90" t="str">
        <f>TRIM(MID(Player1[[#This Row],[Name]],FIND(",",Player1[[#This Row],[Name]])+1,99))</f>
        <v>Brad</v>
      </c>
      <c r="O90" t="str">
        <f>LEFT(Player1[[#This Row],[FirstName]],1)</f>
        <v>B</v>
      </c>
      <c r="P90" t="str">
        <f>Player1[[#This Row],['#]]&amp;"-"&amp;Player1[[#This Row],[FirstInitial]]&amp;"."&amp;Player1[[#This Row],[LastName]]</f>
        <v>59-B.Jones</v>
      </c>
      <c r="X90" s="2" t="s">
        <v>373</v>
      </c>
      <c r="Y90" t="s">
        <v>374</v>
      </c>
    </row>
    <row r="91" spans="1:25" x14ac:dyDescent="0.25">
      <c r="A91" t="s">
        <v>118</v>
      </c>
      <c r="B91">
        <v>95</v>
      </c>
      <c r="C91" t="s">
        <v>168</v>
      </c>
      <c r="D91" t="s">
        <v>7</v>
      </c>
      <c r="E91" s="13" t="s">
        <v>440</v>
      </c>
      <c r="F91" s="13">
        <v>6</v>
      </c>
      <c r="G91" s="13">
        <v>4</v>
      </c>
      <c r="H91" s="8">
        <f>ROUND(Player2[[#This Row],[HeightFeet]]+Player2[[#This Row],[HeightInches]]/12,1)</f>
        <v>6.3</v>
      </c>
      <c r="I91">
        <v>285</v>
      </c>
      <c r="J91">
        <v>24</v>
      </c>
      <c r="K91">
        <v>2</v>
      </c>
      <c r="L91" t="s">
        <v>169</v>
      </c>
      <c r="M91" t="str">
        <f>TRIM(LEFT(Player1[[#This Row],[Name]],FIND(",",Player1[[#This Row],[Name]])-1))</f>
        <v>Jones</v>
      </c>
      <c r="N91" t="str">
        <f>TRIM(MID(Player1[[#This Row],[Name]],FIND(",",Player1[[#This Row],[Name]])+1,99))</f>
        <v>Datone</v>
      </c>
      <c r="O91" t="str">
        <f>LEFT(Player1[[#This Row],[FirstName]],1)</f>
        <v>D</v>
      </c>
      <c r="P91" t="str">
        <f>Player1[[#This Row],['#]]&amp;"-"&amp;Player1[[#This Row],[FirstInitial]]&amp;"."&amp;Player1[[#This Row],[LastName]]</f>
        <v>95-D.Jones</v>
      </c>
      <c r="X91" s="3" t="s">
        <v>375</v>
      </c>
      <c r="Y91" t="s">
        <v>376</v>
      </c>
    </row>
    <row r="92" spans="1:25" x14ac:dyDescent="0.25">
      <c r="A92" t="s">
        <v>118</v>
      </c>
      <c r="B92">
        <v>30</v>
      </c>
      <c r="C92" t="s">
        <v>170</v>
      </c>
      <c r="D92" t="s">
        <v>73</v>
      </c>
      <c r="E92" s="13" t="s">
        <v>446</v>
      </c>
      <c r="F92" s="13">
        <v>6</v>
      </c>
      <c r="G92" s="13">
        <v>0</v>
      </c>
      <c r="H92" s="8">
        <f>ROUND(Player2[[#This Row],[HeightFeet]]+Player2[[#This Row],[HeightInches]]/12,1)</f>
        <v>6</v>
      </c>
      <c r="I92">
        <v>250</v>
      </c>
      <c r="J92">
        <v>32</v>
      </c>
      <c r="K92">
        <v>9</v>
      </c>
      <c r="L92" t="s">
        <v>171</v>
      </c>
      <c r="M92" t="str">
        <f>TRIM(LEFT(Player1[[#This Row],[Name]],FIND(",",Player1[[#This Row],[Name]])-1))</f>
        <v>Kuhn</v>
      </c>
      <c r="N92" t="str">
        <f>TRIM(MID(Player1[[#This Row],[Name]],FIND(",",Player1[[#This Row],[Name]])+1,99))</f>
        <v>John</v>
      </c>
      <c r="O92" t="str">
        <f>LEFT(Player1[[#This Row],[FirstName]],1)</f>
        <v>J</v>
      </c>
      <c r="P92" t="str">
        <f>Player1[[#This Row],['#]]&amp;"-"&amp;Player1[[#This Row],[FirstInitial]]&amp;"."&amp;Player1[[#This Row],[LastName]]</f>
        <v>30-J.Kuhn</v>
      </c>
      <c r="X92" s="2" t="s">
        <v>377</v>
      </c>
      <c r="Y92" t="s">
        <v>378</v>
      </c>
    </row>
    <row r="93" spans="1:25" x14ac:dyDescent="0.25">
      <c r="A93" t="s">
        <v>118</v>
      </c>
      <c r="B93">
        <v>27</v>
      </c>
      <c r="C93" t="s">
        <v>172</v>
      </c>
      <c r="D93" t="s">
        <v>80</v>
      </c>
      <c r="E93" s="13" t="s">
        <v>442</v>
      </c>
      <c r="F93" s="13">
        <v>5</v>
      </c>
      <c r="G93" s="13">
        <v>11</v>
      </c>
      <c r="H93" s="8">
        <f>ROUND(Player2[[#This Row],[HeightFeet]]+Player2[[#This Row],[HeightInches]]/12,1)</f>
        <v>5.9</v>
      </c>
      <c r="I93">
        <v>230</v>
      </c>
      <c r="J93">
        <v>24</v>
      </c>
      <c r="K93">
        <v>2</v>
      </c>
      <c r="L93" t="s">
        <v>27</v>
      </c>
      <c r="M93" t="str">
        <f>TRIM(LEFT(Player1[[#This Row],[Name]],FIND(",",Player1[[#This Row],[Name]])-1))</f>
        <v>Lacy</v>
      </c>
      <c r="N93" t="str">
        <f>TRIM(MID(Player1[[#This Row],[Name]],FIND(",",Player1[[#This Row],[Name]])+1,99))</f>
        <v>Eddie</v>
      </c>
      <c r="O93" t="str">
        <f>LEFT(Player1[[#This Row],[FirstName]],1)</f>
        <v>E</v>
      </c>
      <c r="P93" t="str">
        <f>Player1[[#This Row],['#]]&amp;"-"&amp;Player1[[#This Row],[FirstInitial]]&amp;"."&amp;Player1[[#This Row],[LastName]]</f>
        <v>27-E.Lacy</v>
      </c>
      <c r="X93" s="3" t="s">
        <v>379</v>
      </c>
      <c r="Y93" t="s">
        <v>380</v>
      </c>
    </row>
    <row r="94" spans="1:25" x14ac:dyDescent="0.25">
      <c r="A94" t="s">
        <v>118</v>
      </c>
      <c r="B94">
        <v>70</v>
      </c>
      <c r="C94" t="s">
        <v>173</v>
      </c>
      <c r="D94" t="s">
        <v>34</v>
      </c>
      <c r="E94" s="13" t="s">
        <v>440</v>
      </c>
      <c r="F94" s="13">
        <v>6</v>
      </c>
      <c r="G94" s="13">
        <v>4</v>
      </c>
      <c r="H94" s="8">
        <f>ROUND(Player2[[#This Row],[HeightFeet]]+Player2[[#This Row],[HeightInches]]/12,1)</f>
        <v>6.3</v>
      </c>
      <c r="I94">
        <v>318</v>
      </c>
      <c r="J94">
        <v>27</v>
      </c>
      <c r="K94">
        <v>6</v>
      </c>
      <c r="L94" t="s">
        <v>174</v>
      </c>
      <c r="M94" t="str">
        <f>TRIM(LEFT(Player1[[#This Row],[Name]],FIND(",",Player1[[#This Row],[Name]])-1))</f>
        <v>Lang</v>
      </c>
      <c r="N94" t="str">
        <f>TRIM(MID(Player1[[#This Row],[Name]],FIND(",",Player1[[#This Row],[Name]])+1,99))</f>
        <v>T.J.</v>
      </c>
      <c r="O94" t="str">
        <f>LEFT(Player1[[#This Row],[FirstName]],1)</f>
        <v>T</v>
      </c>
      <c r="P94" t="str">
        <f>Player1[[#This Row],['#]]&amp;"-"&amp;Player1[[#This Row],[FirstInitial]]&amp;"."&amp;Player1[[#This Row],[LastName]]</f>
        <v>70-T.Lang</v>
      </c>
      <c r="X94" s="2" t="s">
        <v>301</v>
      </c>
      <c r="Y94" t="s">
        <v>381</v>
      </c>
    </row>
    <row r="95" spans="1:25" x14ac:dyDescent="0.25">
      <c r="A95" t="s">
        <v>118</v>
      </c>
      <c r="B95">
        <v>57</v>
      </c>
      <c r="C95" t="s">
        <v>456</v>
      </c>
      <c r="D95" t="s">
        <v>56</v>
      </c>
      <c r="E95" s="13" t="s">
        <v>445</v>
      </c>
      <c r="F95" s="13">
        <v>6</v>
      </c>
      <c r="G95" s="13">
        <v>2</v>
      </c>
      <c r="H95" s="8">
        <f>ROUND(Player2[[#This Row],[HeightFeet]]+Player2[[#This Row],[HeightInches]]/12,1)</f>
        <v>6.2</v>
      </c>
      <c r="I95">
        <v>229</v>
      </c>
      <c r="J95">
        <v>26</v>
      </c>
      <c r="K95">
        <v>4</v>
      </c>
      <c r="L95" t="s">
        <v>457</v>
      </c>
      <c r="M95" t="str">
        <f>TRIM(LEFT(Player1[[#This Row],[Name]],FIND(",",Player1[[#This Row],[Name]])-1))</f>
        <v>Lattimore</v>
      </c>
      <c r="N95" t="str">
        <f>TRIM(MID(Player1[[#This Row],[Name]],FIND(",",Player1[[#This Row],[Name]])+1,99))</f>
        <v>Jamari</v>
      </c>
      <c r="O95" t="str">
        <f>LEFT(Player1[[#This Row],[FirstName]],1)</f>
        <v>J</v>
      </c>
      <c r="P95" t="str">
        <f>Player1[[#This Row],['#]]&amp;"-"&amp;Player1[[#This Row],[FirstInitial]]&amp;"."&amp;Player1[[#This Row],[LastName]]</f>
        <v>57-J.Lattimore</v>
      </c>
      <c r="X95" s="3" t="s">
        <v>382</v>
      </c>
      <c r="Y95" t="s">
        <v>254</v>
      </c>
    </row>
    <row r="96" spans="1:25" x14ac:dyDescent="0.25">
      <c r="A96" t="s">
        <v>118</v>
      </c>
      <c r="B96">
        <v>63</v>
      </c>
      <c r="C96" t="s">
        <v>175</v>
      </c>
      <c r="D96" t="s">
        <v>48</v>
      </c>
      <c r="E96" s="13" t="s">
        <v>438</v>
      </c>
      <c r="F96" s="13">
        <v>6</v>
      </c>
      <c r="G96" s="13">
        <v>3</v>
      </c>
      <c r="H96" s="8">
        <f>ROUND(Player2[[#This Row],[HeightFeet]]+Player2[[#This Row],[HeightInches]]/12,1)</f>
        <v>6.3</v>
      </c>
      <c r="I96">
        <v>301</v>
      </c>
      <c r="J96">
        <v>23</v>
      </c>
      <c r="K96" t="s">
        <v>26</v>
      </c>
      <c r="L96" t="s">
        <v>158</v>
      </c>
      <c r="M96" t="str">
        <f>TRIM(LEFT(Player1[[#This Row],[Name]],FIND(",",Player1[[#This Row],[Name]])-1))</f>
        <v>Linsley</v>
      </c>
      <c r="N96" t="str">
        <f>TRIM(MID(Player1[[#This Row],[Name]],FIND(",",Player1[[#This Row],[Name]])+1,99))</f>
        <v>Corey</v>
      </c>
      <c r="O96" t="str">
        <f>LEFT(Player1[[#This Row],[FirstName]],1)</f>
        <v>C</v>
      </c>
      <c r="P96" t="str">
        <f>Player1[[#This Row],['#]]&amp;"-"&amp;Player1[[#This Row],[FirstInitial]]&amp;"."&amp;Player1[[#This Row],[LastName]]</f>
        <v>63-C.Linsley</v>
      </c>
      <c r="X96" s="2" t="s">
        <v>382</v>
      </c>
      <c r="Y96" t="s">
        <v>383</v>
      </c>
    </row>
    <row r="97" spans="1:25" x14ac:dyDescent="0.25">
      <c r="A97" t="s">
        <v>118</v>
      </c>
      <c r="B97">
        <v>74</v>
      </c>
      <c r="C97" t="s">
        <v>176</v>
      </c>
      <c r="D97" t="s">
        <v>48</v>
      </c>
      <c r="E97" s="13" t="s">
        <v>438</v>
      </c>
      <c r="F97" s="13">
        <v>6</v>
      </c>
      <c r="G97" s="13">
        <v>3</v>
      </c>
      <c r="H97" s="8">
        <f>ROUND(Player2[[#This Row],[HeightFeet]]+Player2[[#This Row],[HeightInches]]/12,1)</f>
        <v>6.3</v>
      </c>
      <c r="I97">
        <v>305</v>
      </c>
      <c r="J97">
        <v>25</v>
      </c>
      <c r="K97">
        <v>1</v>
      </c>
      <c r="L97" t="s">
        <v>66</v>
      </c>
      <c r="M97" t="str">
        <f>TRIM(LEFT(Player1[[#This Row],[Name]],FIND(",",Player1[[#This Row],[Name]])-1))</f>
        <v>Madsen</v>
      </c>
      <c r="N97" t="str">
        <f>TRIM(MID(Player1[[#This Row],[Name]],FIND(",",Player1[[#This Row],[Name]])+1,99))</f>
        <v>Joe</v>
      </c>
      <c r="O97" t="str">
        <f>LEFT(Player1[[#This Row],[FirstName]],1)</f>
        <v>J</v>
      </c>
      <c r="P97" t="str">
        <f>Player1[[#This Row],['#]]&amp;"-"&amp;Player1[[#This Row],[FirstInitial]]&amp;"."&amp;Player1[[#This Row],[LastName]]</f>
        <v>74-J.Madsen</v>
      </c>
      <c r="X97" s="3" t="s">
        <v>384</v>
      </c>
      <c r="Y97" t="s">
        <v>385</v>
      </c>
    </row>
    <row r="98" spans="1:25" x14ac:dyDescent="0.25">
      <c r="A98" t="s">
        <v>118</v>
      </c>
      <c r="B98">
        <v>8</v>
      </c>
      <c r="C98" t="s">
        <v>177</v>
      </c>
      <c r="D98" t="s">
        <v>108</v>
      </c>
      <c r="E98" s="13" t="s">
        <v>444</v>
      </c>
      <c r="F98" s="13">
        <v>6</v>
      </c>
      <c r="G98" s="13">
        <v>1</v>
      </c>
      <c r="H98" s="8">
        <f>ROUND(Player2[[#This Row],[HeightFeet]]+Player2[[#This Row],[HeightInches]]/12,1)</f>
        <v>6.1</v>
      </c>
      <c r="I98">
        <v>200</v>
      </c>
      <c r="J98">
        <v>27</v>
      </c>
      <c r="K98">
        <v>5</v>
      </c>
      <c r="L98" t="s">
        <v>106</v>
      </c>
      <c r="M98" t="str">
        <f>TRIM(LEFT(Player1[[#This Row],[Name]],FIND(",",Player1[[#This Row],[Name]])-1))</f>
        <v>Masthay</v>
      </c>
      <c r="N98" t="str">
        <f>TRIM(MID(Player1[[#This Row],[Name]],FIND(",",Player1[[#This Row],[Name]])+1,99))</f>
        <v>Tim</v>
      </c>
      <c r="O98" t="str">
        <f>LEFT(Player1[[#This Row],[FirstName]],1)</f>
        <v>T</v>
      </c>
      <c r="P98" t="str">
        <f>Player1[[#This Row],['#]]&amp;"-"&amp;Player1[[#This Row],[FirstInitial]]&amp;"."&amp;Player1[[#This Row],[LastName]]</f>
        <v>8-T.Masthay</v>
      </c>
      <c r="X98" s="2" t="s">
        <v>386</v>
      </c>
      <c r="Y98" t="s">
        <v>254</v>
      </c>
    </row>
    <row r="99" spans="1:25" x14ac:dyDescent="0.25">
      <c r="A99" t="s">
        <v>118</v>
      </c>
      <c r="B99">
        <v>52</v>
      </c>
      <c r="C99" t="s">
        <v>178</v>
      </c>
      <c r="D99" t="s">
        <v>56</v>
      </c>
      <c r="E99" s="13" t="s">
        <v>438</v>
      </c>
      <c r="F99" s="13">
        <v>6</v>
      </c>
      <c r="G99" s="13">
        <v>3</v>
      </c>
      <c r="H99" s="8">
        <f>ROUND(Player2[[#This Row],[HeightFeet]]+Player2[[#This Row],[HeightInches]]/12,1)</f>
        <v>6.3</v>
      </c>
      <c r="I99">
        <v>255</v>
      </c>
      <c r="J99">
        <v>28</v>
      </c>
      <c r="K99">
        <v>6</v>
      </c>
      <c r="L99" t="s">
        <v>179</v>
      </c>
      <c r="M99" t="str">
        <f>TRIM(LEFT(Player1[[#This Row],[Name]],FIND(",",Player1[[#This Row],[Name]])-1))</f>
        <v>Matthews</v>
      </c>
      <c r="N99" t="str">
        <f>TRIM(MID(Player1[[#This Row],[Name]],FIND(",",Player1[[#This Row],[Name]])+1,99))</f>
        <v>Clay</v>
      </c>
      <c r="O99" t="str">
        <f>LEFT(Player1[[#This Row],[FirstName]],1)</f>
        <v>C</v>
      </c>
      <c r="P99" t="str">
        <f>Player1[[#This Row],['#]]&amp;"-"&amp;Player1[[#This Row],[FirstInitial]]&amp;"."&amp;Player1[[#This Row],[LastName]]</f>
        <v>52-C.Matthews</v>
      </c>
      <c r="X99" s="3" t="s">
        <v>387</v>
      </c>
      <c r="Y99" t="s">
        <v>388</v>
      </c>
    </row>
    <row r="100" spans="1:25" x14ac:dyDescent="0.25">
      <c r="A100" t="s">
        <v>118</v>
      </c>
      <c r="B100">
        <v>55</v>
      </c>
      <c r="C100" t="s">
        <v>458</v>
      </c>
      <c r="D100" t="s">
        <v>56</v>
      </c>
      <c r="E100" s="13" t="s">
        <v>438</v>
      </c>
      <c r="F100" s="13">
        <v>6</v>
      </c>
      <c r="G100" s="13">
        <v>3</v>
      </c>
      <c r="H100" s="8">
        <f>ROUND(Player2[[#This Row],[HeightFeet]]+Player2[[#This Row],[HeightInches]]/12,1)</f>
        <v>6.3</v>
      </c>
      <c r="I100">
        <v>260</v>
      </c>
      <c r="J100">
        <v>24</v>
      </c>
      <c r="K100">
        <v>2</v>
      </c>
      <c r="L100" t="s">
        <v>174</v>
      </c>
      <c r="M100" t="str">
        <f>TRIM(LEFT(Player1[[#This Row],[Name]],FIND(",",Player1[[#This Row],[Name]])-1))</f>
        <v>Mulumba</v>
      </c>
      <c r="N100" t="str">
        <f>TRIM(MID(Player1[[#This Row],[Name]],FIND(",",Player1[[#This Row],[Name]])+1,99))</f>
        <v>Andy</v>
      </c>
      <c r="O100" t="str">
        <f>LEFT(Player1[[#This Row],[FirstName]],1)</f>
        <v>A</v>
      </c>
      <c r="P100" t="str">
        <f>Player1[[#This Row],['#]]&amp;"-"&amp;Player1[[#This Row],[FirstInitial]]&amp;"."&amp;Player1[[#This Row],[LastName]]</f>
        <v>55-A.Mulumba</v>
      </c>
      <c r="X100" s="2" t="s">
        <v>389</v>
      </c>
      <c r="Y100" t="s">
        <v>240</v>
      </c>
    </row>
    <row r="101" spans="1:25" x14ac:dyDescent="0.25">
      <c r="A101" t="s">
        <v>118</v>
      </c>
      <c r="B101">
        <v>96</v>
      </c>
      <c r="C101" t="s">
        <v>180</v>
      </c>
      <c r="D101" t="s">
        <v>181</v>
      </c>
      <c r="E101" s="13" t="s">
        <v>438</v>
      </c>
      <c r="F101" s="13">
        <v>6</v>
      </c>
      <c r="G101" s="13">
        <v>3</v>
      </c>
      <c r="H101" s="8">
        <f>ROUND(Player2[[#This Row],[HeightFeet]]+Player2[[#This Row],[HeightInches]]/12,1)</f>
        <v>6.3</v>
      </c>
      <c r="I101">
        <v>285</v>
      </c>
      <c r="J101">
        <v>27</v>
      </c>
      <c r="K101">
        <v>5</v>
      </c>
      <c r="L101" t="s">
        <v>59</v>
      </c>
      <c r="M101" t="str">
        <f>TRIM(LEFT(Player1[[#This Row],[Name]],FIND(",",Player1[[#This Row],[Name]])-1))</f>
        <v>Neal</v>
      </c>
      <c r="N101" t="str">
        <f>TRIM(MID(Player1[[#This Row],[Name]],FIND(",",Player1[[#This Row],[Name]])+1,99))</f>
        <v>Mike</v>
      </c>
      <c r="O101" t="str">
        <f>LEFT(Player1[[#This Row],[FirstName]],1)</f>
        <v>M</v>
      </c>
      <c r="P101" t="str">
        <f>Player1[[#This Row],['#]]&amp;"-"&amp;Player1[[#This Row],[FirstInitial]]&amp;"."&amp;Player1[[#This Row],[LastName]]</f>
        <v>96-M.Neal</v>
      </c>
      <c r="X101" s="3" t="s">
        <v>390</v>
      </c>
      <c r="Y101" t="s">
        <v>391</v>
      </c>
    </row>
    <row r="102" spans="1:25" x14ac:dyDescent="0.25">
      <c r="A102" t="s">
        <v>118</v>
      </c>
      <c r="B102">
        <v>34</v>
      </c>
      <c r="C102" t="s">
        <v>182</v>
      </c>
      <c r="D102" t="s">
        <v>80</v>
      </c>
      <c r="E102" s="13" t="s">
        <v>442</v>
      </c>
      <c r="F102" s="13">
        <v>5</v>
      </c>
      <c r="G102" s="13">
        <v>11</v>
      </c>
      <c r="H102" s="8">
        <f>ROUND(Player2[[#This Row],[HeightFeet]]+Player2[[#This Row],[HeightInches]]/12,1)</f>
        <v>5.9</v>
      </c>
      <c r="I102">
        <v>220</v>
      </c>
      <c r="J102">
        <v>22</v>
      </c>
      <c r="K102" t="s">
        <v>26</v>
      </c>
      <c r="L102" t="s">
        <v>5</v>
      </c>
      <c r="M102" t="str">
        <f>TRIM(LEFT(Player1[[#This Row],[Name]],FIND(",",Player1[[#This Row],[Name]])-1))</f>
        <v>Neal</v>
      </c>
      <c r="N102" t="str">
        <f>TRIM(MID(Player1[[#This Row],[Name]],FIND(",",Player1[[#This Row],[Name]])+1,99))</f>
        <v>Rajion</v>
      </c>
      <c r="O102" t="str">
        <f>LEFT(Player1[[#This Row],[FirstName]],1)</f>
        <v>R</v>
      </c>
      <c r="P102" t="str">
        <f>Player1[[#This Row],['#]]&amp;"-"&amp;Player1[[#This Row],[FirstInitial]]&amp;"."&amp;Player1[[#This Row],[LastName]]</f>
        <v>34-R.Neal</v>
      </c>
      <c r="X102" s="2" t="s">
        <v>392</v>
      </c>
      <c r="Y102" t="s">
        <v>393</v>
      </c>
    </row>
    <row r="103" spans="1:25" x14ac:dyDescent="0.25">
      <c r="A103" t="s">
        <v>118</v>
      </c>
      <c r="B103">
        <v>87</v>
      </c>
      <c r="C103" t="s">
        <v>183</v>
      </c>
      <c r="D103" t="s">
        <v>14</v>
      </c>
      <c r="E103" s="13" t="s">
        <v>438</v>
      </c>
      <c r="F103" s="13">
        <v>6</v>
      </c>
      <c r="G103" s="13">
        <v>3</v>
      </c>
      <c r="H103" s="8">
        <f>ROUND(Player2[[#This Row],[HeightFeet]]+Player2[[#This Row],[HeightInches]]/12,1)</f>
        <v>6.3</v>
      </c>
      <c r="I103">
        <v>217</v>
      </c>
      <c r="J103">
        <v>29</v>
      </c>
      <c r="K103">
        <v>7</v>
      </c>
      <c r="L103" t="s">
        <v>184</v>
      </c>
      <c r="M103" t="str">
        <f>TRIM(LEFT(Player1[[#This Row],[Name]],FIND(",",Player1[[#This Row],[Name]])-1))</f>
        <v>Nelson</v>
      </c>
      <c r="N103" t="str">
        <f>TRIM(MID(Player1[[#This Row],[Name]],FIND(",",Player1[[#This Row],[Name]])+1,99))</f>
        <v>Jordy</v>
      </c>
      <c r="O103" t="str">
        <f>LEFT(Player1[[#This Row],[FirstName]],1)</f>
        <v>J</v>
      </c>
      <c r="P103" t="str">
        <f>Player1[[#This Row],['#]]&amp;"-"&amp;Player1[[#This Row],[FirstInitial]]&amp;"."&amp;Player1[[#This Row],[LastName]]</f>
        <v>87-J.Nelson</v>
      </c>
      <c r="X103" s="3" t="s">
        <v>394</v>
      </c>
      <c r="Y103" t="s">
        <v>395</v>
      </c>
    </row>
    <row r="104" spans="1:25" x14ac:dyDescent="0.25">
      <c r="A104" t="s">
        <v>118</v>
      </c>
      <c r="B104">
        <v>51</v>
      </c>
      <c r="C104" t="s">
        <v>459</v>
      </c>
      <c r="D104" t="s">
        <v>56</v>
      </c>
      <c r="E104" s="13" t="s">
        <v>445</v>
      </c>
      <c r="F104" s="13">
        <v>6</v>
      </c>
      <c r="G104" s="13">
        <v>2</v>
      </c>
      <c r="H104" s="8">
        <f>ROUND(Player2[[#This Row],[HeightFeet]]+Player2[[#This Row],[HeightInches]]/12,1)</f>
        <v>6.2</v>
      </c>
      <c r="I104">
        <v>248</v>
      </c>
      <c r="J104">
        <v>25</v>
      </c>
      <c r="K104">
        <v>2</v>
      </c>
      <c r="L104" t="s">
        <v>460</v>
      </c>
      <c r="M104" t="str">
        <f>TRIM(LEFT(Player1[[#This Row],[Name]],FIND(",",Player1[[#This Row],[Name]])-1))</f>
        <v>Palmer</v>
      </c>
      <c r="N104" t="str">
        <f>TRIM(MID(Player1[[#This Row],[Name]],FIND(",",Player1[[#This Row],[Name]])+1,99))</f>
        <v>Nate</v>
      </c>
      <c r="O104" t="str">
        <f>LEFT(Player1[[#This Row],[FirstName]],1)</f>
        <v>N</v>
      </c>
      <c r="P104" t="str">
        <f>Player1[[#This Row],['#]]&amp;"-"&amp;Player1[[#This Row],[FirstInitial]]&amp;"."&amp;Player1[[#This Row],[LastName]]</f>
        <v>51-N.Palmer</v>
      </c>
      <c r="X104" s="2" t="s">
        <v>396</v>
      </c>
      <c r="Y104" t="s">
        <v>397</v>
      </c>
    </row>
    <row r="105" spans="1:25" x14ac:dyDescent="0.25">
      <c r="A105" t="s">
        <v>118</v>
      </c>
      <c r="B105">
        <v>64</v>
      </c>
      <c r="C105" t="s">
        <v>185</v>
      </c>
      <c r="D105" t="s">
        <v>4</v>
      </c>
      <c r="E105" s="13" t="s">
        <v>440</v>
      </c>
      <c r="F105" s="13">
        <v>6</v>
      </c>
      <c r="G105" s="13">
        <v>4</v>
      </c>
      <c r="H105" s="8">
        <f>ROUND(Player2[[#This Row],[HeightFeet]]+Player2[[#This Row],[HeightInches]]/12,1)</f>
        <v>6.3</v>
      </c>
      <c r="I105">
        <v>332</v>
      </c>
      <c r="J105">
        <v>23</v>
      </c>
      <c r="K105" t="s">
        <v>26</v>
      </c>
      <c r="L105" t="s">
        <v>186</v>
      </c>
      <c r="M105" t="str">
        <f>TRIM(LEFT(Player1[[#This Row],[Name]],FIND(",",Player1[[#This Row],[Name]])-1))</f>
        <v>Pennel</v>
      </c>
      <c r="N105" t="str">
        <f>TRIM(MID(Player1[[#This Row],[Name]],FIND(",",Player1[[#This Row],[Name]])+1,99))</f>
        <v>Mike</v>
      </c>
      <c r="O105" t="str">
        <f>LEFT(Player1[[#This Row],[FirstName]],1)</f>
        <v>M</v>
      </c>
      <c r="P105" t="str">
        <f>Player1[[#This Row],['#]]&amp;"-"&amp;Player1[[#This Row],[FirstInitial]]&amp;"."&amp;Player1[[#This Row],[LastName]]</f>
        <v>64-M.Pennel</v>
      </c>
      <c r="X105" s="3" t="s">
        <v>396</v>
      </c>
      <c r="Y105" t="s">
        <v>288</v>
      </c>
    </row>
    <row r="106" spans="1:25" x14ac:dyDescent="0.25">
      <c r="A106" t="s">
        <v>118</v>
      </c>
      <c r="B106">
        <v>56</v>
      </c>
      <c r="C106" t="s">
        <v>187</v>
      </c>
      <c r="D106" t="s">
        <v>56</v>
      </c>
      <c r="E106" s="13" t="s">
        <v>447</v>
      </c>
      <c r="F106" s="13">
        <v>6</v>
      </c>
      <c r="G106" s="13">
        <v>7</v>
      </c>
      <c r="H106" s="8">
        <f>ROUND(Player2[[#This Row],[HeightFeet]]+Player2[[#This Row],[HeightInches]]/12,1)</f>
        <v>6.6</v>
      </c>
      <c r="I106">
        <v>287</v>
      </c>
      <c r="J106">
        <v>35</v>
      </c>
      <c r="K106">
        <v>13</v>
      </c>
      <c r="L106" t="s">
        <v>188</v>
      </c>
      <c r="M106" t="str">
        <f>TRIM(LEFT(Player1[[#This Row],[Name]],FIND(",",Player1[[#This Row],[Name]])-1))</f>
        <v>Peppers</v>
      </c>
      <c r="N106" t="str">
        <f>TRIM(MID(Player1[[#This Row],[Name]],FIND(",",Player1[[#This Row],[Name]])+1,99))</f>
        <v>Julius</v>
      </c>
      <c r="O106" t="str">
        <f>LEFT(Player1[[#This Row],[FirstName]],1)</f>
        <v>J</v>
      </c>
      <c r="P106" t="str">
        <f>Player1[[#This Row],['#]]&amp;"-"&amp;Player1[[#This Row],[FirstInitial]]&amp;"."&amp;Player1[[#This Row],[LastName]]</f>
        <v>56-J.Peppers</v>
      </c>
      <c r="X106" s="2" t="s">
        <v>398</v>
      </c>
      <c r="Y106" t="s">
        <v>316</v>
      </c>
    </row>
    <row r="107" spans="1:25" x14ac:dyDescent="0.25">
      <c r="A107" t="s">
        <v>118</v>
      </c>
      <c r="B107">
        <v>80</v>
      </c>
      <c r="C107" t="s">
        <v>189</v>
      </c>
      <c r="D107" t="s">
        <v>17</v>
      </c>
      <c r="E107" s="13" t="s">
        <v>438</v>
      </c>
      <c r="F107" s="13">
        <v>6</v>
      </c>
      <c r="G107" s="13">
        <v>3</v>
      </c>
      <c r="H107" s="8">
        <f>ROUND(Player2[[#This Row],[HeightFeet]]+Player2[[#This Row],[HeightInches]]/12,1)</f>
        <v>6.3</v>
      </c>
      <c r="I107">
        <v>250</v>
      </c>
      <c r="J107">
        <v>24</v>
      </c>
      <c r="K107" t="s">
        <v>26</v>
      </c>
      <c r="L107" t="s">
        <v>190</v>
      </c>
      <c r="M107" t="str">
        <f>TRIM(LEFT(Player1[[#This Row],[Name]],FIND(",",Player1[[#This Row],[Name]])-1))</f>
        <v>Perillo</v>
      </c>
      <c r="N107" t="str">
        <f>TRIM(MID(Player1[[#This Row],[Name]],FIND(",",Player1[[#This Row],[Name]])+1,99))</f>
        <v>Justin</v>
      </c>
      <c r="O107" t="str">
        <f>LEFT(Player1[[#This Row],[FirstName]],1)</f>
        <v>J</v>
      </c>
      <c r="P107" t="str">
        <f>Player1[[#This Row],['#]]&amp;"-"&amp;Player1[[#This Row],[FirstInitial]]&amp;"."&amp;Player1[[#This Row],[LastName]]</f>
        <v>80-J.Perillo</v>
      </c>
      <c r="X107" s="3" t="s">
        <v>399</v>
      </c>
      <c r="Y107" t="s">
        <v>320</v>
      </c>
    </row>
    <row r="108" spans="1:25" x14ac:dyDescent="0.25">
      <c r="A108" t="s">
        <v>118</v>
      </c>
      <c r="B108">
        <v>53</v>
      </c>
      <c r="C108" t="s">
        <v>191</v>
      </c>
      <c r="D108" t="s">
        <v>56</v>
      </c>
      <c r="E108" s="13" t="s">
        <v>438</v>
      </c>
      <c r="F108" s="13">
        <v>6</v>
      </c>
      <c r="G108" s="13">
        <v>3</v>
      </c>
      <c r="H108" s="8">
        <f>ROUND(Player2[[#This Row],[HeightFeet]]+Player2[[#This Row],[HeightInches]]/12,1)</f>
        <v>6.3</v>
      </c>
      <c r="I108">
        <v>265</v>
      </c>
      <c r="J108">
        <v>24</v>
      </c>
      <c r="K108">
        <v>3</v>
      </c>
      <c r="L108" t="s">
        <v>179</v>
      </c>
      <c r="M108" t="str">
        <f>TRIM(LEFT(Player1[[#This Row],[Name]],FIND(",",Player1[[#This Row],[Name]])-1))</f>
        <v>Perry</v>
      </c>
      <c r="N108" t="str">
        <f>TRIM(MID(Player1[[#This Row],[Name]],FIND(",",Player1[[#This Row],[Name]])+1,99))</f>
        <v>Nick</v>
      </c>
      <c r="O108" t="str">
        <f>LEFT(Player1[[#This Row],[FirstName]],1)</f>
        <v>N</v>
      </c>
      <c r="P108" t="str">
        <f>Player1[[#This Row],['#]]&amp;"-"&amp;Player1[[#This Row],[FirstInitial]]&amp;"."&amp;Player1[[#This Row],[LastName]]</f>
        <v>53-N.Perry</v>
      </c>
      <c r="X108" s="2" t="s">
        <v>400</v>
      </c>
      <c r="Y108" t="s">
        <v>232</v>
      </c>
    </row>
    <row r="109" spans="1:25" x14ac:dyDescent="0.25">
      <c r="A109" t="s">
        <v>118</v>
      </c>
      <c r="B109">
        <v>81</v>
      </c>
      <c r="C109" t="s">
        <v>192</v>
      </c>
      <c r="D109" t="s">
        <v>17</v>
      </c>
      <c r="E109" s="13" t="s">
        <v>440</v>
      </c>
      <c r="F109" s="13">
        <v>6</v>
      </c>
      <c r="G109" s="13">
        <v>4</v>
      </c>
      <c r="H109" s="8">
        <f>ROUND(Player2[[#This Row],[HeightFeet]]+Player2[[#This Row],[HeightInches]]/12,1)</f>
        <v>6.3</v>
      </c>
      <c r="I109">
        <v>252</v>
      </c>
      <c r="J109">
        <v>26</v>
      </c>
      <c r="K109">
        <v>5</v>
      </c>
      <c r="L109" t="s">
        <v>30</v>
      </c>
      <c r="M109" t="str">
        <f>TRIM(LEFT(Player1[[#This Row],[Name]],FIND(",",Player1[[#This Row],[Name]])-1))</f>
        <v>Quarless</v>
      </c>
      <c r="N109" t="str">
        <f>TRIM(MID(Player1[[#This Row],[Name]],FIND(",",Player1[[#This Row],[Name]])+1,99))</f>
        <v>Andrew</v>
      </c>
      <c r="O109" t="str">
        <f>LEFT(Player1[[#This Row],[FirstName]],1)</f>
        <v>A</v>
      </c>
      <c r="P109" t="str">
        <f>Player1[[#This Row],['#]]&amp;"-"&amp;Player1[[#This Row],[FirstInitial]]&amp;"."&amp;Player1[[#This Row],[LastName]]</f>
        <v>81-A.Quarless</v>
      </c>
      <c r="X109" s="3" t="s">
        <v>401</v>
      </c>
      <c r="Y109" t="s">
        <v>402</v>
      </c>
    </row>
    <row r="110" spans="1:25" x14ac:dyDescent="0.25">
      <c r="A110" t="s">
        <v>118</v>
      </c>
      <c r="B110">
        <v>90</v>
      </c>
      <c r="C110" t="s">
        <v>461</v>
      </c>
      <c r="D110" t="s">
        <v>4</v>
      </c>
      <c r="E110" s="13" t="s">
        <v>445</v>
      </c>
      <c r="F110" s="13">
        <v>6</v>
      </c>
      <c r="G110" s="13">
        <v>2</v>
      </c>
      <c r="H110" s="8">
        <f>ROUND(Player2[[#This Row],[HeightFeet]]+Player2[[#This Row],[HeightInches]]/12,1)</f>
        <v>6.2</v>
      </c>
      <c r="I110">
        <v>337</v>
      </c>
      <c r="J110">
        <v>28</v>
      </c>
      <c r="K110">
        <v>6</v>
      </c>
      <c r="L110" t="s">
        <v>462</v>
      </c>
      <c r="M110" t="str">
        <f>TRIM(LEFT(Player1[[#This Row],[Name]],FIND(",",Player1[[#This Row],[Name]])-1))</f>
        <v>Raji</v>
      </c>
      <c r="N110" t="str">
        <f>TRIM(MID(Player1[[#This Row],[Name]],FIND(",",Player1[[#This Row],[Name]])+1,99))</f>
        <v>B.J.</v>
      </c>
      <c r="O110" t="str">
        <f>LEFT(Player1[[#This Row],[FirstName]],1)</f>
        <v>B</v>
      </c>
      <c r="P110" t="str">
        <f>Player1[[#This Row],['#]]&amp;"-"&amp;Player1[[#This Row],[FirstInitial]]&amp;"."&amp;Player1[[#This Row],[LastName]]</f>
        <v>90-B.Raji</v>
      </c>
      <c r="X110" s="2" t="s">
        <v>279</v>
      </c>
      <c r="Y110" t="s">
        <v>378</v>
      </c>
    </row>
    <row r="111" spans="1:25" x14ac:dyDescent="0.25">
      <c r="A111" t="s">
        <v>118</v>
      </c>
      <c r="B111">
        <v>28</v>
      </c>
      <c r="C111" t="s">
        <v>193</v>
      </c>
      <c r="D111" t="s">
        <v>124</v>
      </c>
      <c r="E111" s="13" t="s">
        <v>445</v>
      </c>
      <c r="F111" s="13">
        <v>6</v>
      </c>
      <c r="G111" s="13">
        <v>2</v>
      </c>
      <c r="H111" s="8">
        <f>ROUND(Player2[[#This Row],[HeightFeet]]+Player2[[#This Row],[HeightInches]]/12,1)</f>
        <v>6.2</v>
      </c>
      <c r="I111">
        <v>216</v>
      </c>
      <c r="J111">
        <v>25</v>
      </c>
      <c r="K111">
        <v>3</v>
      </c>
      <c r="L111" t="s">
        <v>160</v>
      </c>
      <c r="M111" t="str">
        <f>TRIM(LEFT(Player1[[#This Row],[Name]],FIND(",",Player1[[#This Row],[Name]])-1))</f>
        <v>Richardson</v>
      </c>
      <c r="N111" t="str">
        <f>TRIM(MID(Player1[[#This Row],[Name]],FIND(",",Player1[[#This Row],[Name]])+1,99))</f>
        <v>Sean</v>
      </c>
      <c r="O111" t="str">
        <f>LEFT(Player1[[#This Row],[FirstName]],1)</f>
        <v>S</v>
      </c>
      <c r="P111" t="str">
        <f>Player1[[#This Row],['#]]&amp;"-"&amp;Player1[[#This Row],[FirstInitial]]&amp;"."&amp;Player1[[#This Row],[LastName]]</f>
        <v>28-S.Richardson</v>
      </c>
      <c r="X111" s="3" t="s">
        <v>403</v>
      </c>
      <c r="Y111" t="s">
        <v>404</v>
      </c>
    </row>
    <row r="112" spans="1:25" x14ac:dyDescent="0.25">
      <c r="A112" t="s">
        <v>118</v>
      </c>
      <c r="B112">
        <v>97</v>
      </c>
      <c r="C112" t="s">
        <v>463</v>
      </c>
      <c r="D112" t="s">
        <v>4</v>
      </c>
      <c r="E112" s="13" t="s">
        <v>438</v>
      </c>
      <c r="F112" s="13">
        <v>6</v>
      </c>
      <c r="G112" s="13">
        <v>3</v>
      </c>
      <c r="H112" s="8">
        <f>ROUND(Player2[[#This Row],[HeightFeet]]+Player2[[#This Row],[HeightInches]]/12,1)</f>
        <v>6.3</v>
      </c>
      <c r="I112">
        <v>301</v>
      </c>
      <c r="J112">
        <v>23</v>
      </c>
      <c r="K112" t="s">
        <v>26</v>
      </c>
      <c r="L112" t="s">
        <v>464</v>
      </c>
      <c r="M112" t="str">
        <f>TRIM(LEFT(Player1[[#This Row],[Name]],FIND(",",Player1[[#This Row],[Name]])-1))</f>
        <v>Robinson</v>
      </c>
      <c r="N112" t="str">
        <f>TRIM(MID(Player1[[#This Row],[Name]],FIND(",",Player1[[#This Row],[Name]])+1,99))</f>
        <v>Luther</v>
      </c>
      <c r="O112" t="str">
        <f>LEFT(Player1[[#This Row],[FirstName]],1)</f>
        <v>L</v>
      </c>
      <c r="P112" t="str">
        <f>Player1[[#This Row],['#]]&amp;"-"&amp;Player1[[#This Row],[FirstInitial]]&amp;"."&amp;Player1[[#This Row],[LastName]]</f>
        <v>97-L.Robinson</v>
      </c>
      <c r="X112" s="2" t="s">
        <v>405</v>
      </c>
      <c r="Y112" t="s">
        <v>406</v>
      </c>
    </row>
    <row r="113" spans="1:25" x14ac:dyDescent="0.25">
      <c r="A113" t="s">
        <v>118</v>
      </c>
      <c r="B113">
        <v>12</v>
      </c>
      <c r="C113" t="s">
        <v>194</v>
      </c>
      <c r="D113" t="s">
        <v>111</v>
      </c>
      <c r="E113" s="13" t="s">
        <v>445</v>
      </c>
      <c r="F113" s="13">
        <v>6</v>
      </c>
      <c r="G113" s="13">
        <v>2</v>
      </c>
      <c r="H113" s="8">
        <f>ROUND(Player2[[#This Row],[HeightFeet]]+Player2[[#This Row],[HeightInches]]/12,1)</f>
        <v>6.2</v>
      </c>
      <c r="I113">
        <v>225</v>
      </c>
      <c r="J113">
        <v>31</v>
      </c>
      <c r="K113">
        <v>10</v>
      </c>
      <c r="L113" t="s">
        <v>95</v>
      </c>
      <c r="M113" t="str">
        <f>TRIM(LEFT(Player1[[#This Row],[Name]],FIND(",",Player1[[#This Row],[Name]])-1))</f>
        <v>Rodgers</v>
      </c>
      <c r="N113" t="str">
        <f>TRIM(MID(Player1[[#This Row],[Name]],FIND(",",Player1[[#This Row],[Name]])+1,99))</f>
        <v>Aaron</v>
      </c>
      <c r="O113" t="str">
        <f>LEFT(Player1[[#This Row],[FirstName]],1)</f>
        <v>A</v>
      </c>
      <c r="P113" t="str">
        <f>Player1[[#This Row],['#]]&amp;"-"&amp;Player1[[#This Row],[FirstInitial]]&amp;"."&amp;Player1[[#This Row],[LastName]]</f>
        <v>12-A.Rodgers</v>
      </c>
      <c r="X113" s="3" t="s">
        <v>407</v>
      </c>
      <c r="Y113" t="s">
        <v>296</v>
      </c>
    </row>
    <row r="114" spans="1:25" x14ac:dyDescent="0.25">
      <c r="A114" t="s">
        <v>118</v>
      </c>
      <c r="B114">
        <v>89</v>
      </c>
      <c r="C114" t="s">
        <v>195</v>
      </c>
      <c r="D114" t="s">
        <v>17</v>
      </c>
      <c r="E114" s="13" t="s">
        <v>440</v>
      </c>
      <c r="F114" s="13">
        <v>6</v>
      </c>
      <c r="G114" s="13">
        <v>4</v>
      </c>
      <c r="H114" s="8">
        <f>ROUND(Player2[[#This Row],[HeightFeet]]+Player2[[#This Row],[HeightInches]]/12,1)</f>
        <v>6.3</v>
      </c>
      <c r="I114">
        <v>257</v>
      </c>
      <c r="J114">
        <v>22</v>
      </c>
      <c r="K114" t="s">
        <v>26</v>
      </c>
      <c r="L114" t="s">
        <v>95</v>
      </c>
      <c r="M114" t="str">
        <f>TRIM(LEFT(Player1[[#This Row],[Name]],FIND(",",Player1[[#This Row],[Name]])-1))</f>
        <v>Rodgers</v>
      </c>
      <c r="N114" t="str">
        <f>TRIM(MID(Player1[[#This Row],[Name]],FIND(",",Player1[[#This Row],[Name]])+1,99))</f>
        <v>Richard</v>
      </c>
      <c r="O114" t="str">
        <f>LEFT(Player1[[#This Row],[FirstName]],1)</f>
        <v>R</v>
      </c>
      <c r="P114" t="str">
        <f>Player1[[#This Row],['#]]&amp;"-"&amp;Player1[[#This Row],[FirstInitial]]&amp;"."&amp;Player1[[#This Row],[LastName]]</f>
        <v>89-R.Rodgers</v>
      </c>
      <c r="X114" s="2" t="s">
        <v>408</v>
      </c>
      <c r="Y114" t="s">
        <v>320</v>
      </c>
    </row>
    <row r="115" spans="1:25" x14ac:dyDescent="0.25">
      <c r="A115" t="s">
        <v>118</v>
      </c>
      <c r="B115">
        <v>37</v>
      </c>
      <c r="C115" t="s">
        <v>196</v>
      </c>
      <c r="D115" t="s">
        <v>75</v>
      </c>
      <c r="E115" s="13" t="s">
        <v>442</v>
      </c>
      <c r="F115" s="13">
        <v>5</v>
      </c>
      <c r="G115" s="13">
        <v>11</v>
      </c>
      <c r="H115" s="8">
        <f>ROUND(Player2[[#This Row],[HeightFeet]]+Player2[[#This Row],[HeightInches]]/12,1)</f>
        <v>5.9</v>
      </c>
      <c r="I115">
        <v>184</v>
      </c>
      <c r="J115">
        <v>27</v>
      </c>
      <c r="K115">
        <v>5</v>
      </c>
      <c r="L115" t="s">
        <v>197</v>
      </c>
      <c r="M115" t="str">
        <f>TRIM(LEFT(Player1[[#This Row],[Name]],FIND(",",Player1[[#This Row],[Name]])-1))</f>
        <v>Shields</v>
      </c>
      <c r="N115" t="str">
        <f>TRIM(MID(Player1[[#This Row],[Name]],FIND(",",Player1[[#This Row],[Name]])+1,99))</f>
        <v>Sam</v>
      </c>
      <c r="O115" t="str">
        <f>LEFT(Player1[[#This Row],[FirstName]],1)</f>
        <v>S</v>
      </c>
      <c r="P115" t="str">
        <f>Player1[[#This Row],['#]]&amp;"-"&amp;Player1[[#This Row],[FirstInitial]]&amp;"."&amp;Player1[[#This Row],[LastName]]</f>
        <v>37-S.Shields</v>
      </c>
      <c r="X115" s="3" t="s">
        <v>409</v>
      </c>
      <c r="Y115" t="s">
        <v>410</v>
      </c>
    </row>
    <row r="116" spans="1:25" x14ac:dyDescent="0.25">
      <c r="A116" t="s">
        <v>118</v>
      </c>
      <c r="B116">
        <v>71</v>
      </c>
      <c r="C116" t="s">
        <v>198</v>
      </c>
      <c r="D116" t="s">
        <v>34</v>
      </c>
      <c r="E116" s="13" t="s">
        <v>438</v>
      </c>
      <c r="F116" s="13">
        <v>6</v>
      </c>
      <c r="G116" s="13">
        <v>3</v>
      </c>
      <c r="H116" s="8">
        <f>ROUND(Player2[[#This Row],[HeightFeet]]+Player2[[#This Row],[HeightInches]]/12,1)</f>
        <v>6.3</v>
      </c>
      <c r="I116">
        <v>318</v>
      </c>
      <c r="J116">
        <v>28</v>
      </c>
      <c r="K116">
        <v>7</v>
      </c>
      <c r="L116" t="s">
        <v>199</v>
      </c>
      <c r="M116" t="str">
        <f>TRIM(LEFT(Player1[[#This Row],[Name]],FIND(",",Player1[[#This Row],[Name]])-1))</f>
        <v>Sitton</v>
      </c>
      <c r="N116" t="str">
        <f>TRIM(MID(Player1[[#This Row],[Name]],FIND(",",Player1[[#This Row],[Name]])+1,99))</f>
        <v>Josh</v>
      </c>
      <c r="O116" t="str">
        <f>LEFT(Player1[[#This Row],[FirstName]],1)</f>
        <v>J</v>
      </c>
      <c r="P116" t="str">
        <f>Player1[[#This Row],['#]]&amp;"-"&amp;Player1[[#This Row],[FirstInitial]]&amp;"."&amp;Player1[[#This Row],[LastName]]</f>
        <v>71-J.Sitton</v>
      </c>
      <c r="X116" s="5" t="s">
        <v>213</v>
      </c>
      <c r="Y116" t="s">
        <v>411</v>
      </c>
    </row>
  </sheetData>
  <hyperlinks>
    <hyperlink ref="R2" r:id="rId1"/>
    <hyperlink ref="R1" r:id="rId2"/>
  </hyperlinks>
  <pageMargins left="0.7" right="0.7" top="0.75" bottom="0.75" header="0.3" footer="0.3"/>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116"/>
  <sheetViews>
    <sheetView workbookViewId="0"/>
  </sheetViews>
  <sheetFormatPr defaultRowHeight="15" x14ac:dyDescent="0.25"/>
  <cols>
    <col min="8" max="8" width="9.140625" style="8"/>
  </cols>
  <sheetData>
    <row r="1" spans="1:16" x14ac:dyDescent="0.25">
      <c r="A1" t="s">
        <v>0</v>
      </c>
      <c r="B1" t="s">
        <v>1</v>
      </c>
      <c r="C1" t="s">
        <v>202</v>
      </c>
      <c r="D1" t="s">
        <v>203</v>
      </c>
      <c r="E1" t="s">
        <v>465</v>
      </c>
      <c r="F1" t="s">
        <v>466</v>
      </c>
      <c r="G1" t="s">
        <v>467</v>
      </c>
      <c r="H1" s="8" t="s">
        <v>204</v>
      </c>
      <c r="I1" t="s">
        <v>205</v>
      </c>
      <c r="J1" t="s">
        <v>206</v>
      </c>
      <c r="K1" t="s">
        <v>207</v>
      </c>
      <c r="L1" t="s">
        <v>208</v>
      </c>
      <c r="M1" t="s">
        <v>413</v>
      </c>
      <c r="N1" t="s">
        <v>412</v>
      </c>
      <c r="O1" t="s">
        <v>414</v>
      </c>
      <c r="P1" t="s">
        <v>415</v>
      </c>
    </row>
    <row r="2" spans="1:16" x14ac:dyDescent="0.25">
      <c r="A2" t="s">
        <v>2</v>
      </c>
      <c r="B2">
        <v>56</v>
      </c>
      <c r="C2" t="s">
        <v>58</v>
      </c>
      <c r="D2" t="s">
        <v>7</v>
      </c>
      <c r="E2" s="13" t="s">
        <v>438</v>
      </c>
      <c r="F2" s="13">
        <v>6</v>
      </c>
      <c r="G2" s="13">
        <v>3</v>
      </c>
      <c r="H2" s="8">
        <f>ROUND(Player2[[#This Row],[HeightFeet]]+Player2[[#This Row],[HeightInches]]/12,1)</f>
        <v>6.3</v>
      </c>
      <c r="I2">
        <v>260</v>
      </c>
      <c r="J2">
        <v>28</v>
      </c>
      <c r="K2">
        <v>7</v>
      </c>
      <c r="L2" t="s">
        <v>59</v>
      </c>
      <c r="M2" t="str">
        <f>TRIM(LEFT(Player1[[#This Row],[Name]],FIND(",",Player1[[#This Row],[Name]])-1))</f>
        <v>Avril</v>
      </c>
      <c r="N2" t="str">
        <f>TRIM(MID(Player1[[#This Row],[Name]],FIND(",",Player1[[#This Row],[Name]])+1,99))</f>
        <v>Cliff</v>
      </c>
      <c r="O2" t="str">
        <f>LEFT(Player1[[#This Row],[FirstName]],1)</f>
        <v>C</v>
      </c>
      <c r="P2" t="str">
        <f>Player1[[#This Row],['#]]&amp;"-"&amp;Player1[[#This Row],[FirstInitial]]&amp;"."&amp;Player1[[#This Row],[LastName]]</f>
        <v>56-C.Avril</v>
      </c>
    </row>
    <row r="3" spans="1:16" x14ac:dyDescent="0.25">
      <c r="A3" t="s">
        <v>2</v>
      </c>
      <c r="B3">
        <v>78</v>
      </c>
      <c r="C3" t="s">
        <v>31</v>
      </c>
      <c r="D3" t="s">
        <v>29</v>
      </c>
      <c r="E3" s="13" t="s">
        <v>438</v>
      </c>
      <c r="F3" s="13">
        <v>6</v>
      </c>
      <c r="G3" s="13">
        <v>3</v>
      </c>
      <c r="H3" s="8">
        <f>ROUND(Player2[[#This Row],[HeightFeet]]+Player2[[#This Row],[HeightInches]]/12,1)</f>
        <v>6.3</v>
      </c>
      <c r="I3">
        <v>320</v>
      </c>
      <c r="J3">
        <v>23</v>
      </c>
      <c r="K3">
        <v>2</v>
      </c>
      <c r="L3" t="s">
        <v>32</v>
      </c>
      <c r="M3" t="str">
        <f>TRIM(LEFT(Player1[[#This Row],[Name]],FIND(",",Player1[[#This Row],[Name]])-1))</f>
        <v>Bailey</v>
      </c>
      <c r="N3" t="str">
        <f>TRIM(MID(Player1[[#This Row],[Name]],FIND(",",Player1[[#This Row],[Name]])+1,99))</f>
        <v>Alvin</v>
      </c>
      <c r="O3" t="str">
        <f>LEFT(Player1[[#This Row],[FirstName]],1)</f>
        <v>A</v>
      </c>
      <c r="P3" t="str">
        <f>Player1[[#This Row],['#]]&amp;"-"&amp;Player1[[#This Row],[FirstInitial]]&amp;"."&amp;Player1[[#This Row],[LastName]]</f>
        <v>78-A.Bailey</v>
      </c>
    </row>
    <row r="4" spans="1:16" x14ac:dyDescent="0.25">
      <c r="A4" t="s">
        <v>2</v>
      </c>
      <c r="B4">
        <v>89</v>
      </c>
      <c r="C4" t="s">
        <v>13</v>
      </c>
      <c r="D4" t="s">
        <v>14</v>
      </c>
      <c r="E4" s="13" t="s">
        <v>439</v>
      </c>
      <c r="F4" s="13">
        <v>5</v>
      </c>
      <c r="G4" s="13">
        <v>10</v>
      </c>
      <c r="H4" s="8">
        <f>ROUND(Player2[[#This Row],[HeightFeet]]+Player2[[#This Row],[HeightInches]]/12,1)</f>
        <v>5.8</v>
      </c>
      <c r="I4">
        <v>189</v>
      </c>
      <c r="J4">
        <v>26</v>
      </c>
      <c r="K4">
        <v>4</v>
      </c>
      <c r="L4" t="s">
        <v>15</v>
      </c>
      <c r="M4" t="str">
        <f>TRIM(LEFT(Player1[[#This Row],[Name]],FIND(",",Player1[[#This Row],[Name]])-1))</f>
        <v>Baldwin</v>
      </c>
      <c r="N4" t="str">
        <f>TRIM(MID(Player1[[#This Row],[Name]],FIND(",",Player1[[#This Row],[Name]])+1,99))</f>
        <v>Doug</v>
      </c>
      <c r="O4" t="str">
        <f>LEFT(Player1[[#This Row],[FirstName]],1)</f>
        <v>D</v>
      </c>
      <c r="P4" t="str">
        <f>Player1[[#This Row],['#]]&amp;"-"&amp;Player1[[#This Row],[FirstInitial]]&amp;"."&amp;Player1[[#This Row],[LastName]]</f>
        <v>89-D.Baldwin</v>
      </c>
    </row>
    <row r="5" spans="1:16" x14ac:dyDescent="0.25">
      <c r="A5" t="s">
        <v>2</v>
      </c>
      <c r="B5">
        <v>72</v>
      </c>
      <c r="C5" t="s">
        <v>36</v>
      </c>
      <c r="D5" t="s">
        <v>7</v>
      </c>
      <c r="E5" s="13" t="s">
        <v>440</v>
      </c>
      <c r="F5" s="13">
        <v>6</v>
      </c>
      <c r="G5" s="13">
        <v>4</v>
      </c>
      <c r="H5" s="8">
        <f>ROUND(Player2[[#This Row],[HeightFeet]]+Player2[[#This Row],[HeightInches]]/12,1)</f>
        <v>6.3</v>
      </c>
      <c r="I5">
        <v>274</v>
      </c>
      <c r="J5">
        <v>29</v>
      </c>
      <c r="K5">
        <v>6</v>
      </c>
      <c r="L5" t="s">
        <v>37</v>
      </c>
      <c r="M5" t="str">
        <f>TRIM(LEFT(Player1[[#This Row],[Name]],FIND(",",Player1[[#This Row],[Name]])-1))</f>
        <v>Bennett</v>
      </c>
      <c r="N5" t="str">
        <f>TRIM(MID(Player1[[#This Row],[Name]],FIND(",",Player1[[#This Row],[Name]])+1,99))</f>
        <v>Michael</v>
      </c>
      <c r="O5" t="str">
        <f>LEFT(Player1[[#This Row],[FirstName]],1)</f>
        <v>M</v>
      </c>
      <c r="P5" t="str">
        <f>Player1[[#This Row],['#]]&amp;"-"&amp;Player1[[#This Row],[FirstInitial]]&amp;"."&amp;Player1[[#This Row],[LastName]]</f>
        <v>72-M.Bennett</v>
      </c>
    </row>
    <row r="6" spans="1:16" x14ac:dyDescent="0.25">
      <c r="A6" t="s">
        <v>2</v>
      </c>
      <c r="B6">
        <v>68</v>
      </c>
      <c r="C6" t="s">
        <v>40</v>
      </c>
      <c r="D6" t="s">
        <v>29</v>
      </c>
      <c r="E6" s="13" t="s">
        <v>441</v>
      </c>
      <c r="F6" s="13">
        <v>6</v>
      </c>
      <c r="G6" s="13">
        <v>6</v>
      </c>
      <c r="H6" s="8">
        <f>ROUND(Player2[[#This Row],[HeightFeet]]+Player2[[#This Row],[HeightInches]]/12,1)</f>
        <v>6.5</v>
      </c>
      <c r="I6">
        <v>325</v>
      </c>
      <c r="J6">
        <v>23</v>
      </c>
      <c r="K6" t="s">
        <v>26</v>
      </c>
      <c r="L6" t="s">
        <v>41</v>
      </c>
      <c r="M6" t="str">
        <f>TRIM(LEFT(Player1[[#This Row],[Name]],FIND(",",Player1[[#This Row],[Name]])-1))</f>
        <v>Britt</v>
      </c>
      <c r="N6" t="str">
        <f>TRIM(MID(Player1[[#This Row],[Name]],FIND(",",Player1[[#This Row],[Name]])+1,99))</f>
        <v>Justin</v>
      </c>
      <c r="O6" t="str">
        <f>LEFT(Player1[[#This Row],[FirstName]],1)</f>
        <v>J</v>
      </c>
      <c r="P6" t="str">
        <f>Player1[[#This Row],['#]]&amp;"-"&amp;Player1[[#This Row],[FirstInitial]]&amp;"."&amp;Player1[[#This Row],[LastName]]</f>
        <v>68-J.Britt</v>
      </c>
    </row>
    <row r="7" spans="1:16" x14ac:dyDescent="0.25">
      <c r="A7" t="s">
        <v>2</v>
      </c>
      <c r="B7">
        <v>28</v>
      </c>
      <c r="C7" t="s">
        <v>87</v>
      </c>
      <c r="D7" t="s">
        <v>88</v>
      </c>
      <c r="E7" s="13" t="s">
        <v>442</v>
      </c>
      <c r="F7" s="13">
        <v>5</v>
      </c>
      <c r="G7" s="13">
        <v>11</v>
      </c>
      <c r="H7" s="8">
        <f>ROUND(Player2[[#This Row],[HeightFeet]]+Player2[[#This Row],[HeightInches]]/12,1)</f>
        <v>5.9</v>
      </c>
      <c r="I7">
        <v>185</v>
      </c>
      <c r="J7">
        <v>24</v>
      </c>
      <c r="K7">
        <v>2</v>
      </c>
      <c r="L7" t="s">
        <v>89</v>
      </c>
      <c r="M7" t="str">
        <f>TRIM(LEFT(Player1[[#This Row],[Name]],FIND(",",Player1[[#This Row],[Name]])-1))</f>
        <v>Burley</v>
      </c>
      <c r="N7" t="str">
        <f>TRIM(MID(Player1[[#This Row],[Name]],FIND(",",Player1[[#This Row],[Name]])+1,99))</f>
        <v>Marcus</v>
      </c>
      <c r="O7" t="str">
        <f>LEFT(Player1[[#This Row],[FirstName]],1)</f>
        <v>M</v>
      </c>
      <c r="P7" t="str">
        <f>Player1[[#This Row],['#]]&amp;"-"&amp;Player1[[#This Row],[FirstInitial]]&amp;"."&amp;Player1[[#This Row],[LastName]]</f>
        <v>28-M.Burley</v>
      </c>
    </row>
    <row r="8" spans="1:16" x14ac:dyDescent="0.25">
      <c r="A8" t="s">
        <v>2</v>
      </c>
      <c r="B8">
        <v>77</v>
      </c>
      <c r="C8" t="s">
        <v>33</v>
      </c>
      <c r="D8" t="s">
        <v>34</v>
      </c>
      <c r="E8" s="13" t="s">
        <v>443</v>
      </c>
      <c r="F8" s="13">
        <v>6</v>
      </c>
      <c r="G8" s="13">
        <v>5</v>
      </c>
      <c r="H8" s="8">
        <f>ROUND(Player2[[#This Row],[HeightFeet]]+Player2[[#This Row],[HeightInches]]/12,1)</f>
        <v>6.4</v>
      </c>
      <c r="I8">
        <v>321</v>
      </c>
      <c r="J8">
        <v>25</v>
      </c>
      <c r="K8">
        <v>4</v>
      </c>
      <c r="L8" t="s">
        <v>27</v>
      </c>
      <c r="M8" t="str">
        <f>TRIM(LEFT(Player1[[#This Row],[Name]],FIND(",",Player1[[#This Row],[Name]])-1))</f>
        <v>Carpenter</v>
      </c>
      <c r="N8" t="str">
        <f>TRIM(MID(Player1[[#This Row],[Name]],FIND(",",Player1[[#This Row],[Name]])+1,99))</f>
        <v>James</v>
      </c>
      <c r="O8" t="str">
        <f>LEFT(Player1[[#This Row],[FirstName]],1)</f>
        <v>J</v>
      </c>
      <c r="P8" t="str">
        <f>Player1[[#This Row],['#]]&amp;"-"&amp;Player1[[#This Row],[FirstInitial]]&amp;"."&amp;Player1[[#This Row],[LastName]]</f>
        <v>77-J.Carpenter</v>
      </c>
    </row>
    <row r="9" spans="1:16" x14ac:dyDescent="0.25">
      <c r="A9" t="s">
        <v>2</v>
      </c>
      <c r="B9">
        <v>31</v>
      </c>
      <c r="C9" t="s">
        <v>81</v>
      </c>
      <c r="D9" t="s">
        <v>82</v>
      </c>
      <c r="E9" s="13" t="s">
        <v>438</v>
      </c>
      <c r="F9" s="13">
        <v>6</v>
      </c>
      <c r="G9" s="13">
        <v>3</v>
      </c>
      <c r="H9" s="8">
        <f>ROUND(Player2[[#This Row],[HeightFeet]]+Player2[[#This Row],[HeightInches]]/12,1)</f>
        <v>6.3</v>
      </c>
      <c r="I9">
        <v>232</v>
      </c>
      <c r="J9">
        <v>26</v>
      </c>
      <c r="K9">
        <v>5</v>
      </c>
      <c r="L9" t="s">
        <v>83</v>
      </c>
      <c r="M9" t="str">
        <f>TRIM(LEFT(Player1[[#This Row],[Name]],FIND(",",Player1[[#This Row],[Name]])-1))</f>
        <v>Chancellor</v>
      </c>
      <c r="N9" t="str">
        <f>TRIM(MID(Player1[[#This Row],[Name]],FIND(",",Player1[[#This Row],[Name]])+1,99))</f>
        <v>Kam</v>
      </c>
      <c r="O9" t="str">
        <f>LEFT(Player1[[#This Row],[FirstName]],1)</f>
        <v>K</v>
      </c>
      <c r="P9" t="str">
        <f>Player1[[#This Row],['#]]&amp;"-"&amp;Player1[[#This Row],[FirstInitial]]&amp;"."&amp;Player1[[#This Row],[LastName]]</f>
        <v>31-K.Chancellor</v>
      </c>
    </row>
    <row r="10" spans="1:16" x14ac:dyDescent="0.25">
      <c r="A10" t="s">
        <v>2</v>
      </c>
      <c r="B10">
        <v>67</v>
      </c>
      <c r="C10" t="s">
        <v>42</v>
      </c>
      <c r="D10" t="s">
        <v>4</v>
      </c>
      <c r="E10" s="13" t="s">
        <v>444</v>
      </c>
      <c r="F10" s="13">
        <v>6</v>
      </c>
      <c r="G10" s="13">
        <v>1</v>
      </c>
      <c r="H10" s="8">
        <f>ROUND(Player2[[#This Row],[HeightFeet]]+Player2[[#This Row],[HeightInches]]/12,1)</f>
        <v>6.1</v>
      </c>
      <c r="I10">
        <v>290</v>
      </c>
      <c r="J10">
        <v>28</v>
      </c>
      <c r="K10">
        <v>6</v>
      </c>
      <c r="L10" t="s">
        <v>43</v>
      </c>
      <c r="M10" t="str">
        <f>TRIM(LEFT(Player1[[#This Row],[Name]],FIND(",",Player1[[#This Row],[Name]])-1))</f>
        <v>Cohen</v>
      </c>
      <c r="N10" t="str">
        <f>TRIM(MID(Player1[[#This Row],[Name]],FIND(",",Player1[[#This Row],[Name]])+1,99))</f>
        <v>Landon</v>
      </c>
      <c r="O10" t="str">
        <f>LEFT(Player1[[#This Row],[FirstName]],1)</f>
        <v>L</v>
      </c>
      <c r="P10" t="str">
        <f>Player1[[#This Row],['#]]&amp;"-"&amp;Player1[[#This Row],[FirstInitial]]&amp;"."&amp;Player1[[#This Row],[LastName]]</f>
        <v>67-L.Cohen</v>
      </c>
    </row>
    <row r="11" spans="1:16" x14ac:dyDescent="0.25">
      <c r="A11" t="s">
        <v>2</v>
      </c>
      <c r="B11">
        <v>52</v>
      </c>
      <c r="C11" t="s">
        <v>63</v>
      </c>
      <c r="D11" t="s">
        <v>56</v>
      </c>
      <c r="E11" s="13" t="s">
        <v>444</v>
      </c>
      <c r="F11" s="13">
        <v>6</v>
      </c>
      <c r="G11" s="13">
        <v>1</v>
      </c>
      <c r="H11" s="8">
        <f>ROUND(Player2[[#This Row],[HeightFeet]]+Player2[[#This Row],[HeightInches]]/12,1)</f>
        <v>6.1</v>
      </c>
      <c r="I11">
        <v>243</v>
      </c>
      <c r="J11">
        <v>24</v>
      </c>
      <c r="K11" t="s">
        <v>26</v>
      </c>
      <c r="L11" t="s">
        <v>64</v>
      </c>
      <c r="M11" t="str">
        <f>TRIM(LEFT(Player1[[#This Row],[Name]],FIND(",",Player1[[#This Row],[Name]])-1))</f>
        <v>Coyle</v>
      </c>
      <c r="N11" t="str">
        <f>TRIM(MID(Player1[[#This Row],[Name]],FIND(",",Player1[[#This Row],[Name]])+1,99))</f>
        <v>Brock</v>
      </c>
      <c r="O11" t="str">
        <f>LEFT(Player1[[#This Row],[FirstName]],1)</f>
        <v>B</v>
      </c>
      <c r="P11" t="str">
        <f>Player1[[#This Row],['#]]&amp;"-"&amp;Player1[[#This Row],[FirstInitial]]&amp;"."&amp;Player1[[#This Row],[LastName]]</f>
        <v>52-B.Coyle</v>
      </c>
    </row>
    <row r="12" spans="1:16" x14ac:dyDescent="0.25">
      <c r="A12" t="s">
        <v>2</v>
      </c>
      <c r="B12">
        <v>5</v>
      </c>
      <c r="C12" t="s">
        <v>113</v>
      </c>
      <c r="D12" t="s">
        <v>111</v>
      </c>
      <c r="E12" s="13" t="s">
        <v>442</v>
      </c>
      <c r="F12" s="13">
        <v>5</v>
      </c>
      <c r="G12" s="13">
        <v>11</v>
      </c>
      <c r="H12" s="8">
        <f>ROUND(Player2[[#This Row],[HeightFeet]]+Player2[[#This Row],[HeightInches]]/12,1)</f>
        <v>5.9</v>
      </c>
      <c r="I12">
        <v>217</v>
      </c>
      <c r="J12">
        <v>25</v>
      </c>
      <c r="K12">
        <v>2</v>
      </c>
      <c r="L12" t="s">
        <v>114</v>
      </c>
      <c r="M12" t="str">
        <f>TRIM(LEFT(Player1[[#This Row],[Name]],FIND(",",Player1[[#This Row],[Name]])-1))</f>
        <v>Daniels</v>
      </c>
      <c r="N12" t="str">
        <f>TRIM(MID(Player1[[#This Row],[Name]],FIND(",",Player1[[#This Row],[Name]])+1,99))</f>
        <v>B.J.</v>
      </c>
      <c r="O12" t="str">
        <f>LEFT(Player1[[#This Row],[FirstName]],1)</f>
        <v>B</v>
      </c>
      <c r="P12" t="str">
        <f>Player1[[#This Row],['#]]&amp;"-"&amp;Player1[[#This Row],[FirstInitial]]&amp;"."&amp;Player1[[#This Row],[LastName]]</f>
        <v>5-B.Daniels</v>
      </c>
    </row>
    <row r="13" spans="1:16" x14ac:dyDescent="0.25">
      <c r="A13" t="s">
        <v>2</v>
      </c>
      <c r="B13">
        <v>95</v>
      </c>
      <c r="C13" t="s">
        <v>6</v>
      </c>
      <c r="D13" t="s">
        <v>7</v>
      </c>
      <c r="E13" s="13" t="s">
        <v>445</v>
      </c>
      <c r="F13" s="13">
        <v>6</v>
      </c>
      <c r="G13" s="13">
        <v>2</v>
      </c>
      <c r="H13" s="8">
        <f>ROUND(Player2[[#This Row],[HeightFeet]]+Player2[[#This Row],[HeightInches]]/12,1)</f>
        <v>6.2</v>
      </c>
      <c r="I13">
        <v>282</v>
      </c>
      <c r="J13">
        <v>27</v>
      </c>
      <c r="K13">
        <v>4</v>
      </c>
      <c r="L13" t="s">
        <v>8</v>
      </c>
      <c r="M13" t="str">
        <f>TRIM(LEFT(Player1[[#This Row],[Name]],FIND(",",Player1[[#This Row],[Name]])-1))</f>
        <v>Dobbs</v>
      </c>
      <c r="N13" t="str">
        <f>TRIM(MID(Player1[[#This Row],[Name]],FIND(",",Player1[[#This Row],[Name]])+1,99))</f>
        <v>Demarcus</v>
      </c>
      <c r="O13" t="str">
        <f>LEFT(Player1[[#This Row],[FirstName]],1)</f>
        <v>D</v>
      </c>
      <c r="P13" t="str">
        <f>Player1[[#This Row],['#]]&amp;"-"&amp;Player1[[#This Row],[FirstInitial]]&amp;"."&amp;Player1[[#This Row],[LastName]]</f>
        <v>95-D.Dobbs</v>
      </c>
    </row>
    <row r="14" spans="1:16" x14ac:dyDescent="0.25">
      <c r="A14" t="s">
        <v>2</v>
      </c>
      <c r="B14">
        <v>79</v>
      </c>
      <c r="C14" t="s">
        <v>28</v>
      </c>
      <c r="D14" t="s">
        <v>29</v>
      </c>
      <c r="E14" s="13" t="s">
        <v>441</v>
      </c>
      <c r="F14" s="13">
        <v>6</v>
      </c>
      <c r="G14" s="13">
        <v>6</v>
      </c>
      <c r="H14" s="8">
        <f>ROUND(Player2[[#This Row],[HeightFeet]]+Player2[[#This Row],[HeightInches]]/12,1)</f>
        <v>6.5</v>
      </c>
      <c r="I14">
        <v>306</v>
      </c>
      <c r="J14">
        <v>24</v>
      </c>
      <c r="K14" t="s">
        <v>26</v>
      </c>
      <c r="L14" t="s">
        <v>30</v>
      </c>
      <c r="M14" t="str">
        <f>TRIM(LEFT(Player1[[#This Row],[Name]],FIND(",",Player1[[#This Row],[Name]])-1))</f>
        <v>Gilliam</v>
      </c>
      <c r="N14" t="str">
        <f>TRIM(MID(Player1[[#This Row],[Name]],FIND(",",Player1[[#This Row],[Name]])+1,99))</f>
        <v>Garry</v>
      </c>
      <c r="O14" t="str">
        <f>LEFT(Player1[[#This Row],[FirstName]],1)</f>
        <v>G</v>
      </c>
      <c r="P14" t="str">
        <f>Player1[[#This Row],['#]]&amp;"-"&amp;Player1[[#This Row],[FirstInitial]]&amp;"."&amp;Player1[[#This Row],[LastName]]</f>
        <v>79-G.Gilliam</v>
      </c>
    </row>
    <row r="15" spans="1:16" x14ac:dyDescent="0.25">
      <c r="A15" t="s">
        <v>2</v>
      </c>
      <c r="B15">
        <v>49</v>
      </c>
      <c r="C15" t="s">
        <v>69</v>
      </c>
      <c r="D15" t="s">
        <v>70</v>
      </c>
      <c r="E15" s="13" t="s">
        <v>438</v>
      </c>
      <c r="F15" s="13">
        <v>6</v>
      </c>
      <c r="G15" s="13">
        <v>3</v>
      </c>
      <c r="H15" s="8">
        <f>ROUND(Player2[[#This Row],[HeightFeet]]+Player2[[#This Row],[HeightInches]]/12,1)</f>
        <v>6.3</v>
      </c>
      <c r="I15">
        <v>240</v>
      </c>
      <c r="J15">
        <v>28</v>
      </c>
      <c r="K15">
        <v>5</v>
      </c>
      <c r="L15" t="s">
        <v>71</v>
      </c>
      <c r="M15" t="str">
        <f>TRIM(LEFT(Player1[[#This Row],[Name]],FIND(",",Player1[[#This Row],[Name]])-1))</f>
        <v>Gresham</v>
      </c>
      <c r="N15" t="str">
        <f>TRIM(MID(Player1[[#This Row],[Name]],FIND(",",Player1[[#This Row],[Name]])+1,99))</f>
        <v>Clint</v>
      </c>
      <c r="O15" t="str">
        <f>LEFT(Player1[[#This Row],[FirstName]],1)</f>
        <v>C</v>
      </c>
      <c r="P15" t="str">
        <f>Player1[[#This Row],['#]]&amp;"-"&amp;Player1[[#This Row],[FirstInitial]]&amp;"."&amp;Player1[[#This Row],[LastName]]</f>
        <v>49-C.Gresham</v>
      </c>
    </row>
    <row r="16" spans="1:16" x14ac:dyDescent="0.25">
      <c r="A16" t="s">
        <v>2</v>
      </c>
      <c r="B16">
        <v>4</v>
      </c>
      <c r="C16" t="s">
        <v>115</v>
      </c>
      <c r="D16" t="s">
        <v>116</v>
      </c>
      <c r="E16" s="13" t="s">
        <v>440</v>
      </c>
      <c r="F16" s="13">
        <v>6</v>
      </c>
      <c r="G16" s="13">
        <v>4</v>
      </c>
      <c r="H16" s="8">
        <f>ROUND(Player2[[#This Row],[HeightFeet]]+Player2[[#This Row],[HeightInches]]/12,1)</f>
        <v>6.3</v>
      </c>
      <c r="I16">
        <v>210</v>
      </c>
      <c r="J16">
        <v>29</v>
      </c>
      <c r="K16">
        <v>7</v>
      </c>
      <c r="L16" t="s">
        <v>50</v>
      </c>
      <c r="M16" t="str">
        <f>TRIM(LEFT(Player1[[#This Row],[Name]],FIND(",",Player1[[#This Row],[Name]])-1))</f>
        <v>Hauschka</v>
      </c>
      <c r="N16" t="str">
        <f>TRIM(MID(Player1[[#This Row],[Name]],FIND(",",Player1[[#This Row],[Name]])+1,99))</f>
        <v>Steven</v>
      </c>
      <c r="O16" t="str">
        <f>LEFT(Player1[[#This Row],[FirstName]],1)</f>
        <v>S</v>
      </c>
      <c r="P16" t="str">
        <f>Player1[[#This Row],['#]]&amp;"-"&amp;Player1[[#This Row],[FirstInitial]]&amp;"."&amp;Player1[[#This Row],[LastName]]</f>
        <v>4-S.Hauschka</v>
      </c>
    </row>
    <row r="17" spans="1:16" x14ac:dyDescent="0.25">
      <c r="A17" t="s">
        <v>2</v>
      </c>
      <c r="B17">
        <v>84</v>
      </c>
      <c r="C17" t="s">
        <v>19</v>
      </c>
      <c r="D17" t="s">
        <v>17</v>
      </c>
      <c r="E17" s="13" t="s">
        <v>440</v>
      </c>
      <c r="F17" s="13">
        <v>6</v>
      </c>
      <c r="G17" s="13">
        <v>4</v>
      </c>
      <c r="H17" s="8">
        <f>ROUND(Player2[[#This Row],[HeightFeet]]+Player2[[#This Row],[HeightInches]]/12,1)</f>
        <v>6.3</v>
      </c>
      <c r="I17">
        <v>240</v>
      </c>
      <c r="J17">
        <v>25</v>
      </c>
      <c r="K17">
        <v>3</v>
      </c>
      <c r="L17" t="s">
        <v>20</v>
      </c>
      <c r="M17" t="str">
        <f>TRIM(LEFT(Player1[[#This Row],[Name]],FIND(",",Player1[[#This Row],[Name]])-1))</f>
        <v>Helfet</v>
      </c>
      <c r="N17" t="str">
        <f>TRIM(MID(Player1[[#This Row],[Name]],FIND(",",Player1[[#This Row],[Name]])+1,99))</f>
        <v>Cooper</v>
      </c>
      <c r="O17" t="str">
        <f>LEFT(Player1[[#This Row],[FirstName]],1)</f>
        <v>C</v>
      </c>
      <c r="P17" t="str">
        <f>Player1[[#This Row],['#]]&amp;"-"&amp;Player1[[#This Row],[FirstInitial]]&amp;"."&amp;Player1[[#This Row],[LastName]]</f>
        <v>84-C.Helfet</v>
      </c>
    </row>
    <row r="18" spans="1:16" x14ac:dyDescent="0.25">
      <c r="A18" t="s">
        <v>2</v>
      </c>
      <c r="B18">
        <v>51</v>
      </c>
      <c r="C18" t="s">
        <v>65</v>
      </c>
      <c r="D18" t="s">
        <v>56</v>
      </c>
      <c r="E18" s="13" t="s">
        <v>438</v>
      </c>
      <c r="F18" s="13">
        <v>6</v>
      </c>
      <c r="G18" s="13">
        <v>3</v>
      </c>
      <c r="H18" s="8">
        <f>ROUND(Player2[[#This Row],[HeightFeet]]+Player2[[#This Row],[HeightInches]]/12,1)</f>
        <v>6.3</v>
      </c>
      <c r="I18">
        <v>248</v>
      </c>
      <c r="J18">
        <v>27</v>
      </c>
      <c r="K18">
        <v>3</v>
      </c>
      <c r="L18" t="s">
        <v>66</v>
      </c>
      <c r="M18" t="str">
        <f>TRIM(LEFT(Player1[[#This Row],[Name]],FIND(",",Player1[[#This Row],[Name]])-1))</f>
        <v>Irvin</v>
      </c>
      <c r="N18" t="str">
        <f>TRIM(MID(Player1[[#This Row],[Name]],FIND(",",Player1[[#This Row],[Name]])+1,99))</f>
        <v>Bruce</v>
      </c>
      <c r="O18" t="str">
        <f>LEFT(Player1[[#This Row],[FirstName]],1)</f>
        <v>B</v>
      </c>
      <c r="P18" t="str">
        <f>Player1[[#This Row],['#]]&amp;"-"&amp;Player1[[#This Row],[FirstInitial]]&amp;"."&amp;Player1[[#This Row],[LastName]]</f>
        <v>51-B.Irvin</v>
      </c>
    </row>
    <row r="19" spans="1:16" x14ac:dyDescent="0.25">
      <c r="A19" t="s">
        <v>2</v>
      </c>
      <c r="B19">
        <v>7</v>
      </c>
      <c r="C19" t="s">
        <v>110</v>
      </c>
      <c r="D19" t="s">
        <v>111</v>
      </c>
      <c r="E19" s="13" t="s">
        <v>445</v>
      </c>
      <c r="F19" s="13">
        <v>6</v>
      </c>
      <c r="G19" s="13">
        <v>2</v>
      </c>
      <c r="H19" s="8">
        <f>ROUND(Player2[[#This Row],[HeightFeet]]+Player2[[#This Row],[HeightInches]]/12,1)</f>
        <v>6.2</v>
      </c>
      <c r="I19">
        <v>225</v>
      </c>
      <c r="J19">
        <v>31</v>
      </c>
      <c r="K19">
        <v>9</v>
      </c>
      <c r="L19" t="s">
        <v>112</v>
      </c>
      <c r="M19" t="str">
        <f>TRIM(LEFT(Player1[[#This Row],[Name]],FIND(",",Player1[[#This Row],[Name]])-1))</f>
        <v>Jackson</v>
      </c>
      <c r="N19" t="str">
        <f>TRIM(MID(Player1[[#This Row],[Name]],FIND(",",Player1[[#This Row],[Name]])+1,99))</f>
        <v>Tarvaris</v>
      </c>
      <c r="O19" t="str">
        <f>LEFT(Player1[[#This Row],[FirstName]],1)</f>
        <v>T</v>
      </c>
      <c r="P19" t="str">
        <f>Player1[[#This Row],['#]]&amp;"-"&amp;Player1[[#This Row],[FirstInitial]]&amp;"."&amp;Player1[[#This Row],[LastName]]</f>
        <v>7-T.Jackson</v>
      </c>
    </row>
    <row r="20" spans="1:16" x14ac:dyDescent="0.25">
      <c r="A20" t="s">
        <v>2</v>
      </c>
      <c r="B20">
        <v>61</v>
      </c>
      <c r="C20" t="s">
        <v>51</v>
      </c>
      <c r="D20" t="s">
        <v>45</v>
      </c>
      <c r="E20" s="13" t="s">
        <v>438</v>
      </c>
      <c r="F20" s="13">
        <v>6</v>
      </c>
      <c r="G20" s="13">
        <v>3</v>
      </c>
      <c r="H20" s="8">
        <f>ROUND(Player2[[#This Row],[HeightFeet]]+Player2[[#This Row],[HeightInches]]/12,1)</f>
        <v>6.3</v>
      </c>
      <c r="I20">
        <v>301</v>
      </c>
      <c r="J20">
        <v>27</v>
      </c>
      <c r="K20">
        <v>5</v>
      </c>
      <c r="L20" t="s">
        <v>52</v>
      </c>
      <c r="M20" t="str">
        <f>TRIM(LEFT(Player1[[#This Row],[Name]],FIND(",",Player1[[#This Row],[Name]])-1))</f>
        <v>Jeanpierre</v>
      </c>
      <c r="N20" t="str">
        <f>TRIM(MID(Player1[[#This Row],[Name]],FIND(",",Player1[[#This Row],[Name]])+1,99))</f>
        <v>Lemuel</v>
      </c>
      <c r="O20" t="str">
        <f>LEFT(Player1[[#This Row],[FirstName]],1)</f>
        <v>L</v>
      </c>
      <c r="P20" t="str">
        <f>Player1[[#This Row],['#]]&amp;"-"&amp;Player1[[#This Row],[FirstInitial]]&amp;"."&amp;Player1[[#This Row],[LastName]]</f>
        <v>61-L.Jeanpierre</v>
      </c>
    </row>
    <row r="21" spans="1:16" x14ac:dyDescent="0.25">
      <c r="A21" t="s">
        <v>2</v>
      </c>
      <c r="B21">
        <v>23</v>
      </c>
      <c r="C21" t="s">
        <v>96</v>
      </c>
      <c r="D21" t="s">
        <v>82</v>
      </c>
      <c r="E21" s="13" t="s">
        <v>439</v>
      </c>
      <c r="F21" s="13">
        <v>5</v>
      </c>
      <c r="G21" s="13">
        <v>10</v>
      </c>
      <c r="H21" s="8">
        <f>ROUND(Player2[[#This Row],[HeightFeet]]+Player2[[#This Row],[HeightInches]]/12,1)</f>
        <v>5.8</v>
      </c>
      <c r="I21">
        <v>212</v>
      </c>
      <c r="J21">
        <v>26</v>
      </c>
      <c r="K21">
        <v>4</v>
      </c>
      <c r="L21" t="s">
        <v>97</v>
      </c>
      <c r="M21" t="str">
        <f>TRIM(LEFT(Player1[[#This Row],[Name]],FIND(",",Player1[[#This Row],[Name]])-1))</f>
        <v>Johnson</v>
      </c>
      <c r="N21" t="str">
        <f>TRIM(MID(Player1[[#This Row],[Name]],FIND(",",Player1[[#This Row],[Name]])+1,99))</f>
        <v>Jeron</v>
      </c>
      <c r="O21" t="str">
        <f>LEFT(Player1[[#This Row],[FirstName]],1)</f>
        <v>J</v>
      </c>
      <c r="P21" t="str">
        <f>Player1[[#This Row],['#]]&amp;"-"&amp;Player1[[#This Row],[FirstInitial]]&amp;"."&amp;Player1[[#This Row],[LastName]]</f>
        <v>23-J.Johnson</v>
      </c>
    </row>
    <row r="22" spans="1:16" x14ac:dyDescent="0.25">
      <c r="A22" t="s">
        <v>2</v>
      </c>
      <c r="B22">
        <v>15</v>
      </c>
      <c r="C22" t="s">
        <v>103</v>
      </c>
      <c r="D22" t="s">
        <v>14</v>
      </c>
      <c r="E22" s="13" t="s">
        <v>444</v>
      </c>
      <c r="F22" s="13">
        <v>6</v>
      </c>
      <c r="G22" s="13">
        <v>1</v>
      </c>
      <c r="H22" s="8">
        <f>ROUND(Player2[[#This Row],[HeightFeet]]+Player2[[#This Row],[HeightInches]]/12,1)</f>
        <v>6.1</v>
      </c>
      <c r="I22">
        <v>209</v>
      </c>
      <c r="J22">
        <v>24</v>
      </c>
      <c r="K22">
        <v>3</v>
      </c>
      <c r="L22" t="s">
        <v>104</v>
      </c>
      <c r="M22" t="str">
        <f>TRIM(LEFT(Player1[[#This Row],[Name]],FIND(",",Player1[[#This Row],[Name]])-1))</f>
        <v>Kearse</v>
      </c>
      <c r="N22" t="str">
        <f>TRIM(MID(Player1[[#This Row],[Name]],FIND(",",Player1[[#This Row],[Name]])+1,99))</f>
        <v>Jermaine</v>
      </c>
      <c r="O22" t="str">
        <f>LEFT(Player1[[#This Row],[FirstName]],1)</f>
        <v>J</v>
      </c>
      <c r="P22" t="str">
        <f>Player1[[#This Row],['#]]&amp;"-"&amp;Player1[[#This Row],[FirstInitial]]&amp;"."&amp;Player1[[#This Row],[LastName]]</f>
        <v>15-J.Kearse</v>
      </c>
    </row>
    <row r="23" spans="1:16" x14ac:dyDescent="0.25">
      <c r="A23" t="s">
        <v>2</v>
      </c>
      <c r="B23">
        <v>70</v>
      </c>
      <c r="C23" t="s">
        <v>38</v>
      </c>
      <c r="D23" t="s">
        <v>7</v>
      </c>
      <c r="E23" s="13" t="s">
        <v>440</v>
      </c>
      <c r="F23" s="13">
        <v>6</v>
      </c>
      <c r="G23" s="13">
        <v>4</v>
      </c>
      <c r="H23" s="8">
        <f>ROUND(Player2[[#This Row],[HeightFeet]]+Player2[[#This Row],[HeightInches]]/12,1)</f>
        <v>6.3</v>
      </c>
      <c r="I23">
        <v>281</v>
      </c>
      <c r="J23">
        <v>25</v>
      </c>
      <c r="K23">
        <v>2</v>
      </c>
      <c r="L23" t="s">
        <v>39</v>
      </c>
      <c r="M23" t="str">
        <f>TRIM(LEFT(Player1[[#This Row],[Name]],FIND(",",Player1[[#This Row],[Name]])-1))</f>
        <v>King</v>
      </c>
      <c r="N23" t="str">
        <f>TRIM(MID(Player1[[#This Row],[Name]],FIND(",",Player1[[#This Row],[Name]])+1,99))</f>
        <v>David</v>
      </c>
      <c r="O23" t="str">
        <f>LEFT(Player1[[#This Row],[FirstName]],1)</f>
        <v>D</v>
      </c>
      <c r="P23" t="str">
        <f>Player1[[#This Row],['#]]&amp;"-"&amp;Player1[[#This Row],[FirstInitial]]&amp;"."&amp;Player1[[#This Row],[LastName]]</f>
        <v>70-D.King</v>
      </c>
    </row>
    <row r="24" spans="1:16" x14ac:dyDescent="0.25">
      <c r="A24" t="s">
        <v>2</v>
      </c>
      <c r="B24">
        <v>20</v>
      </c>
      <c r="C24" t="s">
        <v>99</v>
      </c>
      <c r="D24" t="s">
        <v>75</v>
      </c>
      <c r="E24" s="13" t="s">
        <v>446</v>
      </c>
      <c r="F24" s="13">
        <v>6</v>
      </c>
      <c r="G24" s="13">
        <v>0</v>
      </c>
      <c r="H24" s="8">
        <f>ROUND(Player2[[#This Row],[HeightFeet]]+Player2[[#This Row],[HeightInches]]/12,1)</f>
        <v>6</v>
      </c>
      <c r="I24">
        <v>190</v>
      </c>
      <c r="J24">
        <v>24</v>
      </c>
      <c r="K24">
        <v>3</v>
      </c>
      <c r="L24" t="s">
        <v>100</v>
      </c>
      <c r="M24" t="str">
        <f>TRIM(LEFT(Player1[[#This Row],[Name]],FIND(",",Player1[[#This Row],[Name]])-1))</f>
        <v>Lane</v>
      </c>
      <c r="N24" t="str">
        <f>TRIM(MID(Player1[[#This Row],[Name]],FIND(",",Player1[[#This Row],[Name]])+1,99))</f>
        <v>Jeremy</v>
      </c>
      <c r="O24" t="str">
        <f>LEFT(Player1[[#This Row],[FirstName]],1)</f>
        <v>J</v>
      </c>
      <c r="P24" t="str">
        <f>Player1[[#This Row],['#]]&amp;"-"&amp;Player1[[#This Row],[FirstInitial]]&amp;"."&amp;Player1[[#This Row],[LastName]]</f>
        <v>20-J.Lane</v>
      </c>
    </row>
    <row r="25" spans="1:16" x14ac:dyDescent="0.25">
      <c r="A25" t="s">
        <v>2</v>
      </c>
      <c r="B25">
        <v>65</v>
      </c>
      <c r="C25" t="s">
        <v>47</v>
      </c>
      <c r="D25" t="s">
        <v>48</v>
      </c>
      <c r="E25" s="13" t="s">
        <v>444</v>
      </c>
      <c r="F25" s="13">
        <v>6</v>
      </c>
      <c r="G25" s="13">
        <v>1</v>
      </c>
      <c r="H25" s="8">
        <f>ROUND(Player2[[#This Row],[HeightFeet]]+Player2[[#This Row],[HeightInches]]/12,1)</f>
        <v>6.1</v>
      </c>
      <c r="I25">
        <v>311</v>
      </c>
      <c r="J25">
        <v>23</v>
      </c>
      <c r="K25">
        <v>2</v>
      </c>
      <c r="L25" t="s">
        <v>37</v>
      </c>
      <c r="M25" t="str">
        <f>TRIM(LEFT(Player1[[#This Row],[Name]],FIND(",",Player1[[#This Row],[Name]])-1))</f>
        <v>Lewis</v>
      </c>
      <c r="N25" t="str">
        <f>TRIM(MID(Player1[[#This Row],[Name]],FIND(",",Player1[[#This Row],[Name]])+1,99))</f>
        <v>Patrick</v>
      </c>
      <c r="O25" t="str">
        <f>LEFT(Player1[[#This Row],[FirstName]],1)</f>
        <v>P</v>
      </c>
      <c r="P25" t="str">
        <f>Player1[[#This Row],['#]]&amp;"-"&amp;Player1[[#This Row],[FirstInitial]]&amp;"."&amp;Player1[[#This Row],[LastName]]</f>
        <v>65-P.Lewis</v>
      </c>
    </row>
    <row r="26" spans="1:16" x14ac:dyDescent="0.25">
      <c r="A26" t="s">
        <v>2</v>
      </c>
      <c r="B26">
        <v>83</v>
      </c>
      <c r="C26" t="s">
        <v>21</v>
      </c>
      <c r="D26" t="s">
        <v>14</v>
      </c>
      <c r="E26" s="13" t="s">
        <v>445</v>
      </c>
      <c r="F26" s="13">
        <v>6</v>
      </c>
      <c r="G26" s="13">
        <v>2</v>
      </c>
      <c r="H26" s="8">
        <f>ROUND(Player2[[#This Row],[HeightFeet]]+Player2[[#This Row],[HeightInches]]/12,1)</f>
        <v>6.2</v>
      </c>
      <c r="I26">
        <v>211</v>
      </c>
      <c r="J26">
        <v>28</v>
      </c>
      <c r="K26">
        <v>4</v>
      </c>
      <c r="L26" t="s">
        <v>22</v>
      </c>
      <c r="M26" t="str">
        <f>TRIM(LEFT(Player1[[#This Row],[Name]],FIND(",",Player1[[#This Row],[Name]])-1))</f>
        <v>Lockette</v>
      </c>
      <c r="N26" t="str">
        <f>TRIM(MID(Player1[[#This Row],[Name]],FIND(",",Player1[[#This Row],[Name]])+1,99))</f>
        <v>Ricardo</v>
      </c>
      <c r="O26" t="str">
        <f>LEFT(Player1[[#This Row],[FirstName]],1)</f>
        <v>R</v>
      </c>
      <c r="P26" t="str">
        <f>Player1[[#This Row],['#]]&amp;"-"&amp;Player1[[#This Row],[FirstInitial]]&amp;"."&amp;Player1[[#This Row],[LastName]]</f>
        <v>83-R.Lockette</v>
      </c>
    </row>
    <row r="27" spans="1:16" x14ac:dyDescent="0.25">
      <c r="A27" t="s">
        <v>2</v>
      </c>
      <c r="B27">
        <v>24</v>
      </c>
      <c r="C27" t="s">
        <v>94</v>
      </c>
      <c r="D27" t="s">
        <v>80</v>
      </c>
      <c r="E27" s="13" t="s">
        <v>442</v>
      </c>
      <c r="F27" s="13">
        <v>5</v>
      </c>
      <c r="G27" s="13">
        <v>11</v>
      </c>
      <c r="H27" s="8">
        <f>ROUND(Player2[[#This Row],[HeightFeet]]+Player2[[#This Row],[HeightInches]]/12,1)</f>
        <v>5.9</v>
      </c>
      <c r="I27">
        <v>215</v>
      </c>
      <c r="J27">
        <v>28</v>
      </c>
      <c r="K27">
        <v>8</v>
      </c>
      <c r="L27" t="s">
        <v>95</v>
      </c>
      <c r="M27" t="str">
        <f>TRIM(LEFT(Player1[[#This Row],[Name]],FIND(",",Player1[[#This Row],[Name]])-1))</f>
        <v>Lynch</v>
      </c>
      <c r="N27" t="str">
        <f>TRIM(MID(Player1[[#This Row],[Name]],FIND(",",Player1[[#This Row],[Name]])+1,99))</f>
        <v>Marshawn</v>
      </c>
      <c r="O27" t="str">
        <f>LEFT(Player1[[#This Row],[FirstName]],1)</f>
        <v>M</v>
      </c>
      <c r="P27" t="str">
        <f>Player1[[#This Row],['#]]&amp;"-"&amp;Player1[[#This Row],[FirstInitial]]&amp;"."&amp;Player1[[#This Row],[LastName]]</f>
        <v>24-M.Lynch</v>
      </c>
    </row>
    <row r="28" spans="1:16" x14ac:dyDescent="0.25">
      <c r="A28" t="s">
        <v>2</v>
      </c>
      <c r="B28">
        <v>13</v>
      </c>
      <c r="C28" t="s">
        <v>105</v>
      </c>
      <c r="D28" t="s">
        <v>14</v>
      </c>
      <c r="E28" s="13" t="s">
        <v>443</v>
      </c>
      <c r="F28" s="13">
        <v>6</v>
      </c>
      <c r="G28" s="13">
        <v>5</v>
      </c>
      <c r="H28" s="8">
        <f>ROUND(Player2[[#This Row],[HeightFeet]]+Player2[[#This Row],[HeightInches]]/12,1)</f>
        <v>6.4</v>
      </c>
      <c r="I28">
        <v>218</v>
      </c>
      <c r="J28">
        <v>25</v>
      </c>
      <c r="K28">
        <v>1</v>
      </c>
      <c r="L28" t="s">
        <v>106</v>
      </c>
      <c r="M28" t="str">
        <f>TRIM(LEFT(Player1[[#This Row],[Name]],FIND(",",Player1[[#This Row],[Name]])-1))</f>
        <v>Matthews</v>
      </c>
      <c r="N28" t="str">
        <f>TRIM(MID(Player1[[#This Row],[Name]],FIND(",",Player1[[#This Row],[Name]])+1,99))</f>
        <v>Chris</v>
      </c>
      <c r="O28" t="str">
        <f>LEFT(Player1[[#This Row],[FirstName]],1)</f>
        <v>C</v>
      </c>
      <c r="P28" t="str">
        <f>Player1[[#This Row],['#]]&amp;"-"&amp;Player1[[#This Row],[FirstInitial]]&amp;"."&amp;Player1[[#This Row],[LastName]]</f>
        <v>13-C.Matthews</v>
      </c>
    </row>
    <row r="29" spans="1:16" x14ac:dyDescent="0.25">
      <c r="A29" t="s">
        <v>2</v>
      </c>
      <c r="B29">
        <v>41</v>
      </c>
      <c r="C29" t="s">
        <v>74</v>
      </c>
      <c r="D29" t="s">
        <v>75</v>
      </c>
      <c r="E29" s="13" t="s">
        <v>444</v>
      </c>
      <c r="F29" s="13">
        <v>6</v>
      </c>
      <c r="G29" s="13">
        <v>1</v>
      </c>
      <c r="H29" s="8">
        <f>ROUND(Player2[[#This Row],[HeightFeet]]+Player2[[#This Row],[HeightInches]]/12,1)</f>
        <v>6.1</v>
      </c>
      <c r="I29">
        <v>207</v>
      </c>
      <c r="J29">
        <v>26</v>
      </c>
      <c r="K29">
        <v>4</v>
      </c>
      <c r="L29" t="s">
        <v>76</v>
      </c>
      <c r="M29" t="str">
        <f>TRIM(LEFT(Player1[[#This Row],[Name]],FIND(",",Player1[[#This Row],[Name]])-1))</f>
        <v>Maxwell</v>
      </c>
      <c r="N29" t="str">
        <f>TRIM(MID(Player1[[#This Row],[Name]],FIND(",",Player1[[#This Row],[Name]])+1,99))</f>
        <v>Byron</v>
      </c>
      <c r="O29" t="str">
        <f>LEFT(Player1[[#This Row],[FirstName]],1)</f>
        <v>B</v>
      </c>
      <c r="P29" t="str">
        <f>Player1[[#This Row],['#]]&amp;"-"&amp;Player1[[#This Row],[FirstInitial]]&amp;"."&amp;Player1[[#This Row],[LastName]]</f>
        <v>41-B.Maxwell</v>
      </c>
    </row>
    <row r="30" spans="1:16" x14ac:dyDescent="0.25">
      <c r="A30" t="s">
        <v>2</v>
      </c>
      <c r="B30">
        <v>99</v>
      </c>
      <c r="C30" t="s">
        <v>3</v>
      </c>
      <c r="D30" t="s">
        <v>4</v>
      </c>
      <c r="E30" s="13" t="s">
        <v>447</v>
      </c>
      <c r="F30" s="13">
        <v>6</v>
      </c>
      <c r="G30" s="13">
        <v>7</v>
      </c>
      <c r="H30" s="8">
        <f>ROUND(Player2[[#This Row],[HeightFeet]]+Player2[[#This Row],[HeightInches]]/12,1)</f>
        <v>6.6</v>
      </c>
      <c r="I30">
        <v>305</v>
      </c>
      <c r="J30">
        <v>30</v>
      </c>
      <c r="K30">
        <v>9</v>
      </c>
      <c r="L30" t="s">
        <v>5</v>
      </c>
      <c r="M30" t="str">
        <f>TRIM(LEFT(Player1[[#This Row],[Name]],FIND(",",Player1[[#This Row],[Name]])-1))</f>
        <v>McDaniel</v>
      </c>
      <c r="N30" t="str">
        <f>TRIM(MID(Player1[[#This Row],[Name]],FIND(",",Player1[[#This Row],[Name]])+1,99))</f>
        <v>Tony</v>
      </c>
      <c r="O30" t="str">
        <f>LEFT(Player1[[#This Row],[FirstName]],1)</f>
        <v>T</v>
      </c>
      <c r="P30" t="str">
        <f>Player1[[#This Row],['#]]&amp;"-"&amp;Player1[[#This Row],[FirstInitial]]&amp;"."&amp;Player1[[#This Row],[LastName]]</f>
        <v>99-T.McDaniel</v>
      </c>
    </row>
    <row r="31" spans="1:16" x14ac:dyDescent="0.25">
      <c r="A31" t="s">
        <v>2</v>
      </c>
      <c r="B31">
        <v>33</v>
      </c>
      <c r="C31" t="s">
        <v>79</v>
      </c>
      <c r="D31" t="s">
        <v>80</v>
      </c>
      <c r="E31" s="13" t="s">
        <v>439</v>
      </c>
      <c r="F31" s="13">
        <v>5</v>
      </c>
      <c r="G31" s="13">
        <v>10</v>
      </c>
      <c r="H31" s="8">
        <f>ROUND(Player2[[#This Row],[HeightFeet]]+Player2[[#This Row],[HeightInches]]/12,1)</f>
        <v>5.8</v>
      </c>
      <c r="I31">
        <v>221</v>
      </c>
      <c r="J31">
        <v>24</v>
      </c>
      <c r="K31">
        <v>2</v>
      </c>
      <c r="L31" t="s">
        <v>37</v>
      </c>
      <c r="M31" t="str">
        <f>TRIM(LEFT(Player1[[#This Row],[Name]],FIND(",",Player1[[#This Row],[Name]])-1))</f>
        <v>Michael</v>
      </c>
      <c r="N31" t="str">
        <f>TRIM(MID(Player1[[#This Row],[Name]],FIND(",",Player1[[#This Row],[Name]])+1,99))</f>
        <v>Christine</v>
      </c>
      <c r="O31" t="str">
        <f>LEFT(Player1[[#This Row],[FirstName]],1)</f>
        <v>C</v>
      </c>
      <c r="P31" t="str">
        <f>Player1[[#This Row],['#]]&amp;"-"&amp;Player1[[#This Row],[FirstInitial]]&amp;"."&amp;Player1[[#This Row],[LastName]]</f>
        <v>33-C.Michael</v>
      </c>
    </row>
    <row r="32" spans="1:16" x14ac:dyDescent="0.25">
      <c r="A32" t="s">
        <v>2</v>
      </c>
      <c r="B32">
        <v>66</v>
      </c>
      <c r="C32" t="s">
        <v>44</v>
      </c>
      <c r="D32" t="s">
        <v>45</v>
      </c>
      <c r="E32" s="13" t="s">
        <v>440</v>
      </c>
      <c r="F32" s="13">
        <v>6</v>
      </c>
      <c r="G32" s="13">
        <v>4</v>
      </c>
      <c r="H32" s="8">
        <f>ROUND(Player2[[#This Row],[HeightFeet]]+Player2[[#This Row],[HeightInches]]/12,1)</f>
        <v>6.3</v>
      </c>
      <c r="I32">
        <v>293</v>
      </c>
      <c r="J32">
        <v>24</v>
      </c>
      <c r="K32">
        <v>2</v>
      </c>
      <c r="L32" t="s">
        <v>46</v>
      </c>
      <c r="M32" t="str">
        <f>TRIM(LEFT(Player1[[#This Row],[Name]],FIND(",",Player1[[#This Row],[Name]])-1))</f>
        <v>Milton</v>
      </c>
      <c r="N32" t="str">
        <f>TRIM(MID(Player1[[#This Row],[Name]],FIND(",",Player1[[#This Row],[Name]])+1,99))</f>
        <v>Keavon</v>
      </c>
      <c r="O32" t="str">
        <f>LEFT(Player1[[#This Row],[FirstName]],1)</f>
        <v>K</v>
      </c>
      <c r="P32" t="str">
        <f>Player1[[#This Row],['#]]&amp;"-"&amp;Player1[[#This Row],[FirstInitial]]&amp;"."&amp;Player1[[#This Row],[LastName]]</f>
        <v>66-K.Milton</v>
      </c>
    </row>
    <row r="33" spans="1:16" x14ac:dyDescent="0.25">
      <c r="A33" t="s">
        <v>2</v>
      </c>
      <c r="B33">
        <v>88</v>
      </c>
      <c r="C33" t="s">
        <v>16</v>
      </c>
      <c r="D33" t="s">
        <v>17</v>
      </c>
      <c r="E33" s="13" t="s">
        <v>438</v>
      </c>
      <c r="F33" s="13">
        <v>6</v>
      </c>
      <c r="G33" s="13">
        <v>3</v>
      </c>
      <c r="H33" s="8">
        <f>ROUND(Player2[[#This Row],[HeightFeet]]+Player2[[#This Row],[HeightInches]]/12,1)</f>
        <v>6.3</v>
      </c>
      <c r="I33">
        <v>252</v>
      </c>
      <c r="J33">
        <v>27</v>
      </c>
      <c r="K33">
        <v>5</v>
      </c>
      <c r="L33" t="s">
        <v>18</v>
      </c>
      <c r="M33" t="str">
        <f>TRIM(LEFT(Player1[[#This Row],[Name]],FIND(",",Player1[[#This Row],[Name]])-1))</f>
        <v>Moeaki</v>
      </c>
      <c r="N33" t="str">
        <f>TRIM(MID(Player1[[#This Row],[Name]],FIND(",",Player1[[#This Row],[Name]])+1,99))</f>
        <v>Tony</v>
      </c>
      <c r="O33" t="str">
        <f>LEFT(Player1[[#This Row],[FirstName]],1)</f>
        <v>T</v>
      </c>
      <c r="P33" t="str">
        <f>Player1[[#This Row],['#]]&amp;"-"&amp;Player1[[#This Row],[FirstInitial]]&amp;"."&amp;Player1[[#This Row],[LastName]]</f>
        <v>88-T.Moeaki</v>
      </c>
    </row>
    <row r="34" spans="1:16" x14ac:dyDescent="0.25">
      <c r="A34" t="s">
        <v>2</v>
      </c>
      <c r="B34">
        <v>57</v>
      </c>
      <c r="C34" t="s">
        <v>55</v>
      </c>
      <c r="D34" t="s">
        <v>56</v>
      </c>
      <c r="E34" s="13" t="s">
        <v>438</v>
      </c>
      <c r="F34" s="13">
        <v>6</v>
      </c>
      <c r="G34" s="13">
        <v>3</v>
      </c>
      <c r="H34" s="8">
        <f>ROUND(Player2[[#This Row],[HeightFeet]]+Player2[[#This Row],[HeightInches]]/12,1)</f>
        <v>6.3</v>
      </c>
      <c r="I34">
        <v>226</v>
      </c>
      <c r="J34">
        <v>27</v>
      </c>
      <c r="K34">
        <v>4</v>
      </c>
      <c r="L34" t="s">
        <v>57</v>
      </c>
      <c r="M34" t="str">
        <f>TRIM(LEFT(Player1[[#This Row],[Name]],FIND(",",Player1[[#This Row],[Name]])-1))</f>
        <v>Morgan</v>
      </c>
      <c r="N34" t="str">
        <f>TRIM(MID(Player1[[#This Row],[Name]],FIND(",",Player1[[#This Row],[Name]])+1,99))</f>
        <v>Mike</v>
      </c>
      <c r="O34" t="str">
        <f>LEFT(Player1[[#This Row],[FirstName]],1)</f>
        <v>M</v>
      </c>
      <c r="P34" t="str">
        <f>Player1[[#This Row],['#]]&amp;"-"&amp;Player1[[#This Row],[FirstInitial]]&amp;"."&amp;Player1[[#This Row],[LastName]]</f>
        <v>57-M.Morgan</v>
      </c>
    </row>
    <row r="35" spans="1:16" x14ac:dyDescent="0.25">
      <c r="A35" t="s">
        <v>2</v>
      </c>
      <c r="B35">
        <v>81</v>
      </c>
      <c r="C35" t="s">
        <v>25</v>
      </c>
      <c r="D35" t="s">
        <v>14</v>
      </c>
      <c r="E35" s="13" t="s">
        <v>445</v>
      </c>
      <c r="F35" s="13">
        <v>6</v>
      </c>
      <c r="G35" s="13">
        <v>2</v>
      </c>
      <c r="H35" s="8">
        <f>ROUND(Player2[[#This Row],[HeightFeet]]+Player2[[#This Row],[HeightInches]]/12,1)</f>
        <v>6.2</v>
      </c>
      <c r="I35">
        <v>199</v>
      </c>
      <c r="J35">
        <v>25</v>
      </c>
      <c r="K35" t="s">
        <v>26</v>
      </c>
      <c r="L35" t="s">
        <v>27</v>
      </c>
      <c r="M35" t="str">
        <f>TRIM(LEFT(Player1[[#This Row],[Name]],FIND(",",Player1[[#This Row],[Name]])-1))</f>
        <v>Norwood</v>
      </c>
      <c r="N35" t="str">
        <f>TRIM(MID(Player1[[#This Row],[Name]],FIND(",",Player1[[#This Row],[Name]])+1,99))</f>
        <v>Kevin</v>
      </c>
      <c r="O35" t="str">
        <f>LEFT(Player1[[#This Row],[FirstName]],1)</f>
        <v>K</v>
      </c>
      <c r="P35" t="str">
        <f>Player1[[#This Row],['#]]&amp;"-"&amp;Player1[[#This Row],[FirstInitial]]&amp;"."&amp;Player1[[#This Row],[LastName]]</f>
        <v>81-K.Norwood</v>
      </c>
    </row>
    <row r="36" spans="1:16" x14ac:dyDescent="0.25">
      <c r="A36" t="s">
        <v>2</v>
      </c>
      <c r="B36">
        <v>76</v>
      </c>
      <c r="C36" t="s">
        <v>35</v>
      </c>
      <c r="D36" t="s">
        <v>29</v>
      </c>
      <c r="E36" s="13" t="s">
        <v>443</v>
      </c>
      <c r="F36" s="13">
        <v>6</v>
      </c>
      <c r="G36" s="13">
        <v>5</v>
      </c>
      <c r="H36" s="8">
        <f>ROUND(Player2[[#This Row],[HeightFeet]]+Player2[[#This Row],[HeightInches]]/12,1)</f>
        <v>6.4</v>
      </c>
      <c r="I36">
        <v>310</v>
      </c>
      <c r="J36">
        <v>26</v>
      </c>
      <c r="K36">
        <v>5</v>
      </c>
      <c r="L36" t="s">
        <v>10</v>
      </c>
      <c r="M36" t="str">
        <f>TRIM(LEFT(Player1[[#This Row],[Name]],FIND(",",Player1[[#This Row],[Name]])-1))</f>
        <v>Okung</v>
      </c>
      <c r="N36" t="str">
        <f>TRIM(MID(Player1[[#This Row],[Name]],FIND(",",Player1[[#This Row],[Name]])+1,99))</f>
        <v>Russell</v>
      </c>
      <c r="O36" t="str">
        <f>LEFT(Player1[[#This Row],[FirstName]],1)</f>
        <v>R</v>
      </c>
      <c r="P36" t="str">
        <f>Player1[[#This Row],['#]]&amp;"-"&amp;Player1[[#This Row],[FirstInitial]]&amp;"."&amp;Player1[[#This Row],[LastName]]</f>
        <v>76-R.Okung</v>
      </c>
    </row>
    <row r="37" spans="1:16" x14ac:dyDescent="0.25">
      <c r="A37" t="s">
        <v>2</v>
      </c>
      <c r="B37">
        <v>9</v>
      </c>
      <c r="C37" t="s">
        <v>107</v>
      </c>
      <c r="D37" t="s">
        <v>108</v>
      </c>
      <c r="E37" s="13" t="s">
        <v>446</v>
      </c>
      <c r="F37" s="13">
        <v>6</v>
      </c>
      <c r="G37" s="13">
        <v>0</v>
      </c>
      <c r="H37" s="8">
        <f>ROUND(Player2[[#This Row],[HeightFeet]]+Player2[[#This Row],[HeightInches]]/12,1)</f>
        <v>6</v>
      </c>
      <c r="I37">
        <v>217</v>
      </c>
      <c r="J37">
        <v>33</v>
      </c>
      <c r="K37">
        <v>9</v>
      </c>
      <c r="L37" t="s">
        <v>109</v>
      </c>
      <c r="M37" t="str">
        <f>TRIM(LEFT(Player1[[#This Row],[Name]],FIND(",",Player1[[#This Row],[Name]])-1))</f>
        <v>Ryan</v>
      </c>
      <c r="N37" t="str">
        <f>TRIM(MID(Player1[[#This Row],[Name]],FIND(",",Player1[[#This Row],[Name]])+1,99))</f>
        <v>Jon</v>
      </c>
      <c r="O37" t="str">
        <f>LEFT(Player1[[#This Row],[FirstName]],1)</f>
        <v>J</v>
      </c>
      <c r="P37" t="str">
        <f>Player1[[#This Row],['#]]&amp;"-"&amp;Player1[[#This Row],[FirstInitial]]&amp;"."&amp;Player1[[#This Row],[LastName]]</f>
        <v>9-J.Ryan</v>
      </c>
    </row>
    <row r="38" spans="1:16" x14ac:dyDescent="0.25">
      <c r="A38" t="s">
        <v>2</v>
      </c>
      <c r="B38">
        <v>93</v>
      </c>
      <c r="C38" t="s">
        <v>11</v>
      </c>
      <c r="D38" t="s">
        <v>7</v>
      </c>
      <c r="E38" s="13" t="s">
        <v>438</v>
      </c>
      <c r="F38" s="13">
        <v>6</v>
      </c>
      <c r="G38" s="13">
        <v>3</v>
      </c>
      <c r="H38" s="8">
        <f>ROUND(Player2[[#This Row],[HeightFeet]]+Player2[[#This Row],[HeightInches]]/12,1)</f>
        <v>6.3</v>
      </c>
      <c r="I38">
        <v>260</v>
      </c>
      <c r="J38">
        <v>27</v>
      </c>
      <c r="K38">
        <v>5</v>
      </c>
      <c r="L38" t="s">
        <v>12</v>
      </c>
      <c r="M38" t="str">
        <f>TRIM(LEFT(Player1[[#This Row],[Name]],FIND(",",Player1[[#This Row],[Name]])-1))</f>
        <v>Schofield</v>
      </c>
      <c r="N38" t="str">
        <f>TRIM(MID(Player1[[#This Row],[Name]],FIND(",",Player1[[#This Row],[Name]])+1,99))</f>
        <v>O'Brien</v>
      </c>
      <c r="O38" t="str">
        <f>LEFT(Player1[[#This Row],[FirstName]],1)</f>
        <v>O</v>
      </c>
      <c r="P38" t="str">
        <f>Player1[[#This Row],['#]]&amp;"-"&amp;Player1[[#This Row],[FirstInitial]]&amp;"."&amp;Player1[[#This Row],[LastName]]</f>
        <v>93-O.Schofield</v>
      </c>
    </row>
    <row r="39" spans="1:16" x14ac:dyDescent="0.25">
      <c r="A39" t="s">
        <v>2</v>
      </c>
      <c r="B39">
        <v>35</v>
      </c>
      <c r="C39" t="s">
        <v>77</v>
      </c>
      <c r="D39" t="s">
        <v>75</v>
      </c>
      <c r="E39" s="13" t="s">
        <v>445</v>
      </c>
      <c r="F39" s="13">
        <v>6</v>
      </c>
      <c r="G39" s="13">
        <v>2</v>
      </c>
      <c r="H39" s="8">
        <f>ROUND(Player2[[#This Row],[HeightFeet]]+Player2[[#This Row],[HeightInches]]/12,1)</f>
        <v>6.2</v>
      </c>
      <c r="I39">
        <v>220</v>
      </c>
      <c r="J39">
        <v>26</v>
      </c>
      <c r="K39">
        <v>3</v>
      </c>
      <c r="L39" t="s">
        <v>78</v>
      </c>
      <c r="M39" t="str">
        <f>TRIM(LEFT(Player1[[#This Row],[Name]],FIND(",",Player1[[#This Row],[Name]])-1))</f>
        <v>Shead</v>
      </c>
      <c r="N39" t="str">
        <f>TRIM(MID(Player1[[#This Row],[Name]],FIND(",",Player1[[#This Row],[Name]])+1,99))</f>
        <v>DeShawn</v>
      </c>
      <c r="O39" t="str">
        <f>LEFT(Player1[[#This Row],[FirstName]],1)</f>
        <v>D</v>
      </c>
      <c r="P39" t="str">
        <f>Player1[[#This Row],['#]]&amp;"-"&amp;Player1[[#This Row],[FirstInitial]]&amp;"."&amp;Player1[[#This Row],[LastName]]</f>
        <v>35-D.Shead</v>
      </c>
    </row>
    <row r="40" spans="1:16" x14ac:dyDescent="0.25">
      <c r="A40" t="s">
        <v>2</v>
      </c>
      <c r="B40">
        <v>25</v>
      </c>
      <c r="C40" t="s">
        <v>93</v>
      </c>
      <c r="D40" t="s">
        <v>75</v>
      </c>
      <c r="E40" s="13" t="s">
        <v>438</v>
      </c>
      <c r="F40" s="13">
        <v>6</v>
      </c>
      <c r="G40" s="13">
        <v>3</v>
      </c>
      <c r="H40" s="8">
        <f>ROUND(Player2[[#This Row],[HeightFeet]]+Player2[[#This Row],[HeightInches]]/12,1)</f>
        <v>6.3</v>
      </c>
      <c r="I40">
        <v>195</v>
      </c>
      <c r="J40">
        <v>26</v>
      </c>
      <c r="K40">
        <v>4</v>
      </c>
      <c r="L40" t="s">
        <v>15</v>
      </c>
      <c r="M40" t="str">
        <f>TRIM(LEFT(Player1[[#This Row],[Name]],FIND(",",Player1[[#This Row],[Name]])-1))</f>
        <v>Sherman</v>
      </c>
      <c r="N40" t="str">
        <f>TRIM(MID(Player1[[#This Row],[Name]],FIND(",",Player1[[#This Row],[Name]])+1,99))</f>
        <v>Richard</v>
      </c>
      <c r="O40" t="str">
        <f>LEFT(Player1[[#This Row],[FirstName]],1)</f>
        <v>R</v>
      </c>
      <c r="P40" t="str">
        <f>Player1[[#This Row],['#]]&amp;"-"&amp;Player1[[#This Row],[FirstInitial]]&amp;"."&amp;Player1[[#This Row],[LastName]]</f>
        <v>25-R.Sherman</v>
      </c>
    </row>
    <row r="41" spans="1:16" x14ac:dyDescent="0.25">
      <c r="A41" t="s">
        <v>2</v>
      </c>
      <c r="B41">
        <v>27</v>
      </c>
      <c r="C41" t="s">
        <v>90</v>
      </c>
      <c r="D41" t="s">
        <v>75</v>
      </c>
      <c r="E41" s="13" t="s">
        <v>438</v>
      </c>
      <c r="F41" s="13">
        <v>6</v>
      </c>
      <c r="G41" s="13">
        <v>3</v>
      </c>
      <c r="H41" s="8">
        <f>ROUND(Player2[[#This Row],[HeightFeet]]+Player2[[#This Row],[HeightInches]]/12,1)</f>
        <v>6.3</v>
      </c>
      <c r="I41">
        <v>202</v>
      </c>
      <c r="J41">
        <v>23</v>
      </c>
      <c r="K41">
        <v>2</v>
      </c>
      <c r="L41" t="s">
        <v>91</v>
      </c>
      <c r="M41" t="str">
        <f>TRIM(LEFT(Player1[[#This Row],[Name]],FIND(",",Player1[[#This Row],[Name]])-1))</f>
        <v>Simon</v>
      </c>
      <c r="N41" t="str">
        <f>TRIM(MID(Player1[[#This Row],[Name]],FIND(",",Player1[[#This Row],[Name]])+1,99))</f>
        <v>Tharold</v>
      </c>
      <c r="O41" t="str">
        <f>LEFT(Player1[[#This Row],[FirstName]],1)</f>
        <v>T</v>
      </c>
      <c r="P41" t="str">
        <f>Player1[[#This Row],['#]]&amp;"-"&amp;Player1[[#This Row],[FirstInitial]]&amp;"."&amp;Player1[[#This Row],[LastName]]</f>
        <v>27-T.Simon</v>
      </c>
    </row>
    <row r="42" spans="1:16" x14ac:dyDescent="0.25">
      <c r="A42" t="s">
        <v>2</v>
      </c>
      <c r="B42">
        <v>53</v>
      </c>
      <c r="C42" t="s">
        <v>62</v>
      </c>
      <c r="D42" t="s">
        <v>56</v>
      </c>
      <c r="E42" s="13" t="s">
        <v>446</v>
      </c>
      <c r="F42" s="13">
        <v>6</v>
      </c>
      <c r="G42" s="13">
        <v>0</v>
      </c>
      <c r="H42" s="8">
        <f>ROUND(Player2[[#This Row],[HeightFeet]]+Player2[[#This Row],[HeightInches]]/12,1)</f>
        <v>6</v>
      </c>
      <c r="I42">
        <v>226</v>
      </c>
      <c r="J42">
        <v>25</v>
      </c>
      <c r="K42">
        <v>4</v>
      </c>
      <c r="L42" t="s">
        <v>57</v>
      </c>
      <c r="M42" t="str">
        <f>TRIM(LEFT(Player1[[#This Row],[Name]],FIND(",",Player1[[#This Row],[Name]])-1))</f>
        <v>Smith</v>
      </c>
      <c r="N42" t="str">
        <f>TRIM(MID(Player1[[#This Row],[Name]],FIND(",",Player1[[#This Row],[Name]])+1,99))</f>
        <v>Malcolm</v>
      </c>
      <c r="O42" t="str">
        <f>LEFT(Player1[[#This Row],[FirstName]],1)</f>
        <v>M</v>
      </c>
      <c r="P42" t="str">
        <f>Player1[[#This Row],['#]]&amp;"-"&amp;Player1[[#This Row],[FirstInitial]]&amp;"."&amp;Player1[[#This Row],[LastName]]</f>
        <v>53-M.Smith</v>
      </c>
    </row>
    <row r="43" spans="1:16" x14ac:dyDescent="0.25">
      <c r="A43" t="s">
        <v>2</v>
      </c>
      <c r="B43">
        <v>64</v>
      </c>
      <c r="C43" t="s">
        <v>49</v>
      </c>
      <c r="D43" t="s">
        <v>34</v>
      </c>
      <c r="E43" s="13" t="s">
        <v>443</v>
      </c>
      <c r="F43" s="13">
        <v>6</v>
      </c>
      <c r="G43" s="13">
        <v>5</v>
      </c>
      <c r="H43" s="8">
        <f>ROUND(Player2[[#This Row],[HeightFeet]]+Player2[[#This Row],[HeightInches]]/12,1)</f>
        <v>6.4</v>
      </c>
      <c r="I43">
        <v>298</v>
      </c>
      <c r="J43">
        <v>25</v>
      </c>
      <c r="K43">
        <v>3</v>
      </c>
      <c r="L43" t="s">
        <v>50</v>
      </c>
      <c r="M43" t="str">
        <f>TRIM(LEFT(Player1[[#This Row],[Name]],FIND(",",Player1[[#This Row],[Name]])-1))</f>
        <v>Sweezy</v>
      </c>
      <c r="N43" t="str">
        <f>TRIM(MID(Player1[[#This Row],[Name]],FIND(",",Player1[[#This Row],[Name]])+1,99))</f>
        <v>J.R.</v>
      </c>
      <c r="O43" t="str">
        <f>LEFT(Player1[[#This Row],[FirstName]],1)</f>
        <v>J</v>
      </c>
      <c r="P43" t="str">
        <f>Player1[[#This Row],['#]]&amp;"-"&amp;Player1[[#This Row],[FirstInitial]]&amp;"."&amp;Player1[[#This Row],[LastName]]</f>
        <v>64-J.Sweezy</v>
      </c>
    </row>
    <row r="44" spans="1:16" x14ac:dyDescent="0.25">
      <c r="A44" t="s">
        <v>2</v>
      </c>
      <c r="B44">
        <v>26</v>
      </c>
      <c r="C44" t="s">
        <v>92</v>
      </c>
      <c r="D44" t="s">
        <v>85</v>
      </c>
      <c r="E44" s="13" t="s">
        <v>439</v>
      </c>
      <c r="F44" s="13">
        <v>5</v>
      </c>
      <c r="G44" s="13">
        <v>10</v>
      </c>
      <c r="H44" s="8">
        <f>ROUND(Player2[[#This Row],[HeightFeet]]+Player2[[#This Row],[HeightInches]]/12,1)</f>
        <v>5.8</v>
      </c>
      <c r="I44">
        <v>197</v>
      </c>
      <c r="J44">
        <v>24</v>
      </c>
      <c r="K44">
        <v>2</v>
      </c>
      <c r="L44" t="s">
        <v>37</v>
      </c>
      <c r="M44" t="str">
        <f>TRIM(LEFT(Player1[[#This Row],[Name]],FIND(",",Player1[[#This Row],[Name]])-1))</f>
        <v>Terrell</v>
      </c>
      <c r="N44" t="str">
        <f>TRIM(MID(Player1[[#This Row],[Name]],FIND(",",Player1[[#This Row],[Name]])+1,99))</f>
        <v>Steven</v>
      </c>
      <c r="O44" t="str">
        <f>LEFT(Player1[[#This Row],[FirstName]],1)</f>
        <v>S</v>
      </c>
      <c r="P44" t="str">
        <f>Player1[[#This Row],['#]]&amp;"-"&amp;Player1[[#This Row],[FirstInitial]]&amp;"."&amp;Player1[[#This Row],[LastName]]</f>
        <v>26-S.Terrell</v>
      </c>
    </row>
    <row r="45" spans="1:16" x14ac:dyDescent="0.25">
      <c r="A45" t="s">
        <v>2</v>
      </c>
      <c r="B45">
        <v>29</v>
      </c>
      <c r="C45" t="s">
        <v>84</v>
      </c>
      <c r="D45" t="s">
        <v>85</v>
      </c>
      <c r="E45" s="13" t="s">
        <v>439</v>
      </c>
      <c r="F45" s="13">
        <v>5</v>
      </c>
      <c r="G45" s="13">
        <v>10</v>
      </c>
      <c r="H45" s="8">
        <f>ROUND(Player2[[#This Row],[HeightFeet]]+Player2[[#This Row],[HeightInches]]/12,1)</f>
        <v>5.8</v>
      </c>
      <c r="I45">
        <v>202</v>
      </c>
      <c r="J45">
        <v>25</v>
      </c>
      <c r="K45">
        <v>5</v>
      </c>
      <c r="L45" t="s">
        <v>86</v>
      </c>
      <c r="M45" t="str">
        <f>TRIM(LEFT(Player1[[#This Row],[Name]],FIND(",",Player1[[#This Row],[Name]])-1))</f>
        <v>Thomas</v>
      </c>
      <c r="N45" t="str">
        <f>TRIM(MID(Player1[[#This Row],[Name]],FIND(",",Player1[[#This Row],[Name]])+1,99))</f>
        <v>Earl</v>
      </c>
      <c r="O45" t="str">
        <f>LEFT(Player1[[#This Row],[FirstName]],1)</f>
        <v>E</v>
      </c>
      <c r="P45" t="str">
        <f>Player1[[#This Row],['#]]&amp;"-"&amp;Player1[[#This Row],[FirstInitial]]&amp;"."&amp;Player1[[#This Row],[LastName]]</f>
        <v>29-E.Thomas</v>
      </c>
    </row>
    <row r="46" spans="1:16" x14ac:dyDescent="0.25">
      <c r="A46" t="s">
        <v>2</v>
      </c>
      <c r="B46">
        <v>46</v>
      </c>
      <c r="C46" t="s">
        <v>72</v>
      </c>
      <c r="D46" t="s">
        <v>73</v>
      </c>
      <c r="E46" s="13" t="s">
        <v>440</v>
      </c>
      <c r="F46" s="13">
        <v>6</v>
      </c>
      <c r="G46" s="13">
        <v>4</v>
      </c>
      <c r="H46" s="8">
        <f>ROUND(Player2[[#This Row],[HeightFeet]]+Player2[[#This Row],[HeightInches]]/12,1)</f>
        <v>6.3</v>
      </c>
      <c r="I46">
        <v>280</v>
      </c>
      <c r="J46">
        <v>31</v>
      </c>
      <c r="K46">
        <v>4</v>
      </c>
      <c r="L46" t="s">
        <v>54</v>
      </c>
      <c r="M46" t="str">
        <f>TRIM(LEFT(Player1[[#This Row],[Name]],FIND(",",Player1[[#This Row],[Name]])-1))</f>
        <v>Tukuafu</v>
      </c>
      <c r="N46" t="str">
        <f>TRIM(MID(Player1[[#This Row],[Name]],FIND(",",Player1[[#This Row],[Name]])+1,99))</f>
        <v>Will</v>
      </c>
      <c r="O46" t="str">
        <f>LEFT(Player1[[#This Row],[FirstName]],1)</f>
        <v>W</v>
      </c>
      <c r="P46" t="str">
        <f>Player1[[#This Row],['#]]&amp;"-"&amp;Player1[[#This Row],[FirstInitial]]&amp;"."&amp;Player1[[#This Row],[LastName]]</f>
        <v>46-W.Tukuafu</v>
      </c>
    </row>
    <row r="47" spans="1:16" x14ac:dyDescent="0.25">
      <c r="A47" t="s">
        <v>2</v>
      </c>
      <c r="B47">
        <v>22</v>
      </c>
      <c r="C47" t="s">
        <v>98</v>
      </c>
      <c r="D47" t="s">
        <v>80</v>
      </c>
      <c r="E47" s="13" t="s">
        <v>439</v>
      </c>
      <c r="F47" s="13">
        <v>5</v>
      </c>
      <c r="G47" s="13">
        <v>10</v>
      </c>
      <c r="H47" s="8">
        <f>ROUND(Player2[[#This Row],[HeightFeet]]+Player2[[#This Row],[HeightInches]]/12,1)</f>
        <v>5.8</v>
      </c>
      <c r="I47">
        <v>222</v>
      </c>
      <c r="J47">
        <v>25</v>
      </c>
      <c r="K47">
        <v>3</v>
      </c>
      <c r="L47" t="s">
        <v>61</v>
      </c>
      <c r="M47" t="str">
        <f>TRIM(LEFT(Player1[[#This Row],[Name]],FIND(",",Player1[[#This Row],[Name]])-1))</f>
        <v>Turbin</v>
      </c>
      <c r="N47" t="str">
        <f>TRIM(MID(Player1[[#This Row],[Name]],FIND(",",Player1[[#This Row],[Name]])+1,99))</f>
        <v>Robert</v>
      </c>
      <c r="O47" t="str">
        <f>LEFT(Player1[[#This Row],[FirstName]],1)</f>
        <v>R</v>
      </c>
      <c r="P47" t="str">
        <f>Player1[[#This Row],['#]]&amp;"-"&amp;Player1[[#This Row],[FirstInitial]]&amp;"."&amp;Player1[[#This Row],[LastName]]</f>
        <v>22-R.Turbin</v>
      </c>
    </row>
    <row r="48" spans="1:16" x14ac:dyDescent="0.25">
      <c r="A48" t="s">
        <v>2</v>
      </c>
      <c r="B48">
        <v>60</v>
      </c>
      <c r="C48" t="s">
        <v>53</v>
      </c>
      <c r="D48" t="s">
        <v>48</v>
      </c>
      <c r="E48" s="13" t="s">
        <v>443</v>
      </c>
      <c r="F48" s="13">
        <v>6</v>
      </c>
      <c r="G48" s="13">
        <v>5</v>
      </c>
      <c r="H48" s="8">
        <f>ROUND(Player2[[#This Row],[HeightFeet]]+Player2[[#This Row],[HeightInches]]/12,1)</f>
        <v>6.4</v>
      </c>
      <c r="I48">
        <v>305</v>
      </c>
      <c r="J48">
        <v>28</v>
      </c>
      <c r="K48">
        <v>6</v>
      </c>
      <c r="L48" t="s">
        <v>54</v>
      </c>
      <c r="M48" t="str">
        <f>TRIM(LEFT(Player1[[#This Row],[Name]],FIND(",",Player1[[#This Row],[Name]])-1))</f>
        <v>Unger</v>
      </c>
      <c r="N48" t="str">
        <f>TRIM(MID(Player1[[#This Row],[Name]],FIND(",",Player1[[#This Row],[Name]])+1,99))</f>
        <v>Max</v>
      </c>
      <c r="O48" t="str">
        <f>LEFT(Player1[[#This Row],[FirstName]],1)</f>
        <v>M</v>
      </c>
      <c r="P48" t="str">
        <f>Player1[[#This Row],['#]]&amp;"-"&amp;Player1[[#This Row],[FirstInitial]]&amp;"."&amp;Player1[[#This Row],[LastName]]</f>
        <v>60-M.Unger</v>
      </c>
    </row>
    <row r="49" spans="1:16" x14ac:dyDescent="0.25">
      <c r="A49" t="s">
        <v>2</v>
      </c>
      <c r="B49">
        <v>54</v>
      </c>
      <c r="C49" t="s">
        <v>60</v>
      </c>
      <c r="D49" t="s">
        <v>56</v>
      </c>
      <c r="E49" s="13" t="s">
        <v>446</v>
      </c>
      <c r="F49" s="13">
        <v>6</v>
      </c>
      <c r="G49" s="13">
        <v>0</v>
      </c>
      <c r="H49" s="8">
        <f>ROUND(Player2[[#This Row],[HeightFeet]]+Player2[[#This Row],[HeightInches]]/12,1)</f>
        <v>6</v>
      </c>
      <c r="I49">
        <v>241</v>
      </c>
      <c r="J49">
        <v>24</v>
      </c>
      <c r="K49">
        <v>3</v>
      </c>
      <c r="L49" t="s">
        <v>61</v>
      </c>
      <c r="M49" t="str">
        <f>TRIM(LEFT(Player1[[#This Row],[Name]],FIND(",",Player1[[#This Row],[Name]])-1))</f>
        <v>Wagner</v>
      </c>
      <c r="N49" t="str">
        <f>TRIM(MID(Player1[[#This Row],[Name]],FIND(",",Player1[[#This Row],[Name]])+1,99))</f>
        <v>Bobby</v>
      </c>
      <c r="O49" t="str">
        <f>LEFT(Player1[[#This Row],[FirstName]],1)</f>
        <v>B</v>
      </c>
      <c r="P49" t="str">
        <f>Player1[[#This Row],['#]]&amp;"-"&amp;Player1[[#This Row],[FirstInitial]]&amp;"."&amp;Player1[[#This Row],[LastName]]</f>
        <v>54-B.Wagner</v>
      </c>
    </row>
    <row r="50" spans="1:16" x14ac:dyDescent="0.25">
      <c r="A50" t="s">
        <v>2</v>
      </c>
      <c r="B50">
        <v>19</v>
      </c>
      <c r="C50" t="s">
        <v>101</v>
      </c>
      <c r="D50" t="s">
        <v>14</v>
      </c>
      <c r="E50" s="13" t="s">
        <v>446</v>
      </c>
      <c r="F50" s="13">
        <v>6</v>
      </c>
      <c r="G50" s="13">
        <v>0</v>
      </c>
      <c r="H50" s="8">
        <f>ROUND(Player2[[#This Row],[HeightFeet]]+Player2[[#This Row],[HeightInches]]/12,1)</f>
        <v>6</v>
      </c>
      <c r="I50">
        <v>190</v>
      </c>
      <c r="J50">
        <v>27</v>
      </c>
      <c r="K50">
        <v>5</v>
      </c>
      <c r="L50" t="s">
        <v>102</v>
      </c>
      <c r="M50" t="str">
        <f>TRIM(LEFT(Player1[[#This Row],[Name]],FIND(",",Player1[[#This Row],[Name]])-1))</f>
        <v>Walters</v>
      </c>
      <c r="N50" t="str">
        <f>TRIM(MID(Player1[[#This Row],[Name]],FIND(",",Player1[[#This Row],[Name]])+1,99))</f>
        <v>Bryan</v>
      </c>
      <c r="O50" t="str">
        <f>LEFT(Player1[[#This Row],[FirstName]],1)</f>
        <v>B</v>
      </c>
      <c r="P50" t="str">
        <f>Player1[[#This Row],['#]]&amp;"-"&amp;Player1[[#This Row],[FirstInitial]]&amp;"."&amp;Player1[[#This Row],[LastName]]</f>
        <v>19-B.Walters</v>
      </c>
    </row>
    <row r="51" spans="1:16" x14ac:dyDescent="0.25">
      <c r="A51" t="s">
        <v>2</v>
      </c>
      <c r="B51">
        <v>94</v>
      </c>
      <c r="C51" t="s">
        <v>9</v>
      </c>
      <c r="D51" t="s">
        <v>4</v>
      </c>
      <c r="E51" s="13" t="s">
        <v>443</v>
      </c>
      <c r="F51" s="13">
        <v>6</v>
      </c>
      <c r="G51" s="13">
        <v>5</v>
      </c>
      <c r="H51" s="8">
        <f>ROUND(Player2[[#This Row],[HeightFeet]]+Player2[[#This Row],[HeightInches]]/12,1)</f>
        <v>6.4</v>
      </c>
      <c r="I51">
        <v>311</v>
      </c>
      <c r="J51">
        <v>34</v>
      </c>
      <c r="K51">
        <v>12</v>
      </c>
      <c r="L51" t="s">
        <v>10</v>
      </c>
      <c r="M51" t="str">
        <f>TRIM(LEFT(Player1[[#This Row],[Name]],FIND(",",Player1[[#This Row],[Name]])-1))</f>
        <v>Williams</v>
      </c>
      <c r="N51" t="str">
        <f>TRIM(MID(Player1[[#This Row],[Name]],FIND(",",Player1[[#This Row],[Name]])+1,99))</f>
        <v>Kevin</v>
      </c>
      <c r="O51" t="str">
        <f>LEFT(Player1[[#This Row],[FirstName]],1)</f>
        <v>K</v>
      </c>
      <c r="P51" t="str">
        <f>Player1[[#This Row],['#]]&amp;"-"&amp;Player1[[#This Row],[FirstInitial]]&amp;"."&amp;Player1[[#This Row],[LastName]]</f>
        <v>94-K.Williams</v>
      </c>
    </row>
    <row r="52" spans="1:16" x14ac:dyDescent="0.25">
      <c r="A52" t="s">
        <v>2</v>
      </c>
      <c r="B52">
        <v>82</v>
      </c>
      <c r="C52" t="s">
        <v>23</v>
      </c>
      <c r="D52" t="s">
        <v>17</v>
      </c>
      <c r="E52" s="13" t="s">
        <v>443</v>
      </c>
      <c r="F52" s="13">
        <v>6</v>
      </c>
      <c r="G52" s="13">
        <v>5</v>
      </c>
      <c r="H52" s="8">
        <f>ROUND(Player2[[#This Row],[HeightFeet]]+Player2[[#This Row],[HeightInches]]/12,1)</f>
        <v>6.4</v>
      </c>
      <c r="I52">
        <v>252</v>
      </c>
      <c r="J52">
        <v>25</v>
      </c>
      <c r="K52">
        <v>2</v>
      </c>
      <c r="L52" t="s">
        <v>24</v>
      </c>
      <c r="M52" t="str">
        <f>TRIM(LEFT(Player1[[#This Row],[Name]],FIND(",",Player1[[#This Row],[Name]])-1))</f>
        <v>Willson</v>
      </c>
      <c r="N52" t="str">
        <f>TRIM(MID(Player1[[#This Row],[Name]],FIND(",",Player1[[#This Row],[Name]])+1,99))</f>
        <v>Luke</v>
      </c>
      <c r="O52" t="str">
        <f>LEFT(Player1[[#This Row],[FirstName]],1)</f>
        <v>L</v>
      </c>
      <c r="P52" t="str">
        <f>Player1[[#This Row],['#]]&amp;"-"&amp;Player1[[#This Row],[FirstInitial]]&amp;"."&amp;Player1[[#This Row],[LastName]]</f>
        <v>82-L.Willson</v>
      </c>
    </row>
    <row r="53" spans="1:16" x14ac:dyDescent="0.25">
      <c r="A53" t="s">
        <v>2</v>
      </c>
      <c r="B53">
        <v>3</v>
      </c>
      <c r="C53" t="s">
        <v>117</v>
      </c>
      <c r="D53" t="s">
        <v>111</v>
      </c>
      <c r="E53" s="13" t="s">
        <v>442</v>
      </c>
      <c r="F53" s="13">
        <v>5</v>
      </c>
      <c r="G53" s="13">
        <v>11</v>
      </c>
      <c r="H53" s="8">
        <f>ROUND(Player2[[#This Row],[HeightFeet]]+Player2[[#This Row],[HeightInches]]/12,1)</f>
        <v>5.9</v>
      </c>
      <c r="I53">
        <v>206</v>
      </c>
      <c r="J53">
        <v>26</v>
      </c>
      <c r="K53">
        <v>3</v>
      </c>
      <c r="L53" t="s">
        <v>12</v>
      </c>
      <c r="M53" t="str">
        <f>TRIM(LEFT(Player1[[#This Row],[Name]],FIND(",",Player1[[#This Row],[Name]])-1))</f>
        <v>Wilson</v>
      </c>
      <c r="N53" t="str">
        <f>TRIM(MID(Player1[[#This Row],[Name]],FIND(",",Player1[[#This Row],[Name]])+1,99))</f>
        <v>Russell</v>
      </c>
      <c r="O53" t="str">
        <f>LEFT(Player1[[#This Row],[FirstName]],1)</f>
        <v>R</v>
      </c>
      <c r="P53" t="str">
        <f>Player1[[#This Row],['#]]&amp;"-"&amp;Player1[[#This Row],[FirstInitial]]&amp;"."&amp;Player1[[#This Row],[LastName]]</f>
        <v>3-R.Wilson</v>
      </c>
    </row>
    <row r="54" spans="1:16" x14ac:dyDescent="0.25">
      <c r="A54" t="s">
        <v>2</v>
      </c>
      <c r="B54">
        <v>50</v>
      </c>
      <c r="C54" t="s">
        <v>67</v>
      </c>
      <c r="D54" t="s">
        <v>56</v>
      </c>
      <c r="E54" s="13" t="s">
        <v>440</v>
      </c>
      <c r="F54" s="13">
        <v>6</v>
      </c>
      <c r="G54" s="13">
        <v>4</v>
      </c>
      <c r="H54" s="8">
        <f>ROUND(Player2[[#This Row],[HeightFeet]]+Player2[[#This Row],[HeightInches]]/12,1)</f>
        <v>6.3</v>
      </c>
      <c r="I54">
        <v>246</v>
      </c>
      <c r="J54">
        <v>25</v>
      </c>
      <c r="K54">
        <v>4</v>
      </c>
      <c r="L54" t="s">
        <v>68</v>
      </c>
      <c r="M54" t="str">
        <f>TRIM(LEFT(Player1[[#This Row],[Name]],FIND(",",Player1[[#This Row],[Name]])-1))</f>
        <v>Wright</v>
      </c>
      <c r="N54" t="str">
        <f>TRIM(MID(Player1[[#This Row],[Name]],FIND(",",Player1[[#This Row],[Name]])+1,99))</f>
        <v>K.J.</v>
      </c>
      <c r="O54" t="str">
        <f>LEFT(Player1[[#This Row],[FirstName]],1)</f>
        <v>K</v>
      </c>
      <c r="P54" t="str">
        <f>Player1[[#This Row],['#]]&amp;"-"&amp;Player1[[#This Row],[FirstInitial]]&amp;"."&amp;Player1[[#This Row],[LastName]]</f>
        <v>50-K.Wright</v>
      </c>
    </row>
    <row r="55" spans="1:16" x14ac:dyDescent="0.25">
      <c r="A55" t="s">
        <v>118</v>
      </c>
      <c r="B55">
        <v>84</v>
      </c>
      <c r="C55" t="s">
        <v>448</v>
      </c>
      <c r="D55" t="s">
        <v>14</v>
      </c>
      <c r="E55" s="13" t="s">
        <v>444</v>
      </c>
      <c r="F55" s="13">
        <v>6</v>
      </c>
      <c r="G55" s="13">
        <v>1</v>
      </c>
      <c r="H55" s="8">
        <f>ROUND(Player2[[#This Row],[HeightFeet]]+Player2[[#This Row],[HeightInches]]/12,1)</f>
        <v>6.1</v>
      </c>
      <c r="I55">
        <v>195</v>
      </c>
      <c r="J55">
        <v>24</v>
      </c>
      <c r="K55" t="s">
        <v>26</v>
      </c>
      <c r="L55" t="s">
        <v>12</v>
      </c>
      <c r="M55" t="str">
        <f>TRIM(LEFT(Player1[[#This Row],[Name]],FIND(",",Player1[[#This Row],[Name]])-1))</f>
        <v>Abbrederis</v>
      </c>
      <c r="N55" t="str">
        <f>TRIM(MID(Player1[[#This Row],[Name]],FIND(",",Player1[[#This Row],[Name]])+1,99))</f>
        <v>Jared</v>
      </c>
      <c r="O55" t="str">
        <f>LEFT(Player1[[#This Row],[FirstName]],1)</f>
        <v>J</v>
      </c>
      <c r="P55" t="str">
        <f>Player1[[#This Row],['#]]&amp;"-"&amp;Player1[[#This Row],[FirstInitial]]&amp;"."&amp;Player1[[#This Row],[LastName]]</f>
        <v>84-J.Abbrederis</v>
      </c>
    </row>
    <row r="56" spans="1:16" x14ac:dyDescent="0.25">
      <c r="A56" t="s">
        <v>118</v>
      </c>
      <c r="B56">
        <v>77</v>
      </c>
      <c r="C56" t="s">
        <v>449</v>
      </c>
      <c r="D56" t="s">
        <v>29</v>
      </c>
      <c r="E56" s="13" t="s">
        <v>443</v>
      </c>
      <c r="F56" s="13">
        <v>6</v>
      </c>
      <c r="G56" s="13">
        <v>5</v>
      </c>
      <c r="H56" s="8">
        <f>ROUND(Player2[[#This Row],[HeightFeet]]+Player2[[#This Row],[HeightInches]]/12,1)</f>
        <v>6.4</v>
      </c>
      <c r="I56">
        <v>303</v>
      </c>
      <c r="J56">
        <v>25</v>
      </c>
      <c r="K56">
        <v>1</v>
      </c>
      <c r="L56" t="s">
        <v>450</v>
      </c>
      <c r="M56" t="str">
        <f>TRIM(LEFT(Player1[[#This Row],[Name]],FIND(",",Player1[[#This Row],[Name]])-1))</f>
        <v>Adams</v>
      </c>
      <c r="N56" t="str">
        <f>TRIM(MID(Player1[[#This Row],[Name]],FIND(",",Player1[[#This Row],[Name]])+1,99))</f>
        <v>Aaron</v>
      </c>
      <c r="O56" t="str">
        <f>LEFT(Player1[[#This Row],[FirstName]],1)</f>
        <v>A</v>
      </c>
      <c r="P56" t="str">
        <f>Player1[[#This Row],['#]]&amp;"-"&amp;Player1[[#This Row],[FirstInitial]]&amp;"."&amp;Player1[[#This Row],[LastName]]</f>
        <v>77-A.Adams</v>
      </c>
    </row>
    <row r="57" spans="1:16" x14ac:dyDescent="0.25">
      <c r="A57" t="s">
        <v>118</v>
      </c>
      <c r="B57">
        <v>17</v>
      </c>
      <c r="C57" t="s">
        <v>119</v>
      </c>
      <c r="D57" t="s">
        <v>14</v>
      </c>
      <c r="E57" s="13" t="s">
        <v>444</v>
      </c>
      <c r="F57" s="13">
        <v>6</v>
      </c>
      <c r="G57" s="13">
        <v>1</v>
      </c>
      <c r="H57" s="8">
        <f>ROUND(Player2[[#This Row],[HeightFeet]]+Player2[[#This Row],[HeightInches]]/12,1)</f>
        <v>6.1</v>
      </c>
      <c r="I57">
        <v>215</v>
      </c>
      <c r="J57">
        <v>22</v>
      </c>
      <c r="K57" t="s">
        <v>26</v>
      </c>
      <c r="L57" t="s">
        <v>120</v>
      </c>
      <c r="M57" t="str">
        <f>TRIM(LEFT(Player1[[#This Row],[Name]],FIND(",",Player1[[#This Row],[Name]])-1))</f>
        <v>Adams</v>
      </c>
      <c r="N57" t="str">
        <f>TRIM(MID(Player1[[#This Row],[Name]],FIND(",",Player1[[#This Row],[Name]])+1,99))</f>
        <v>Davante</v>
      </c>
      <c r="O57" t="str">
        <f>LEFT(Player1[[#This Row],[FirstName]],1)</f>
        <v>D</v>
      </c>
      <c r="P57" t="str">
        <f>Player1[[#This Row],['#]]&amp;"-"&amp;Player1[[#This Row],[FirstInitial]]&amp;"."&amp;Player1[[#This Row],[LastName]]</f>
        <v>17-D.Adams</v>
      </c>
    </row>
    <row r="58" spans="1:16" x14ac:dyDescent="0.25">
      <c r="A58" t="s">
        <v>118</v>
      </c>
      <c r="B58">
        <v>69</v>
      </c>
      <c r="C58" t="s">
        <v>121</v>
      </c>
      <c r="D58" t="s">
        <v>29</v>
      </c>
      <c r="E58" s="13" t="s">
        <v>440</v>
      </c>
      <c r="F58" s="13">
        <v>6</v>
      </c>
      <c r="G58" s="13">
        <v>4</v>
      </c>
      <c r="H58" s="8">
        <f>ROUND(Player2[[#This Row],[HeightFeet]]+Player2[[#This Row],[HeightInches]]/12,1)</f>
        <v>6.3</v>
      </c>
      <c r="I58">
        <v>310</v>
      </c>
      <c r="J58">
        <v>23</v>
      </c>
      <c r="K58">
        <v>2</v>
      </c>
      <c r="L58" t="s">
        <v>122</v>
      </c>
      <c r="M58" t="str">
        <f>TRIM(LEFT(Player1[[#This Row],[Name]],FIND(",",Player1[[#This Row],[Name]])-1))</f>
        <v>Bakhtiari</v>
      </c>
      <c r="N58" t="str">
        <f>TRIM(MID(Player1[[#This Row],[Name]],FIND(",",Player1[[#This Row],[Name]])+1,99))</f>
        <v>David</v>
      </c>
      <c r="O58" t="str">
        <f>LEFT(Player1[[#This Row],[FirstName]],1)</f>
        <v>D</v>
      </c>
      <c r="P58" t="str">
        <f>Player1[[#This Row],['#]]&amp;"-"&amp;Player1[[#This Row],[FirstInitial]]&amp;"."&amp;Player1[[#This Row],[LastName]]</f>
        <v>69-D.Bakhtiari</v>
      </c>
    </row>
    <row r="59" spans="1:16" x14ac:dyDescent="0.25">
      <c r="A59" t="s">
        <v>118</v>
      </c>
      <c r="B59">
        <v>32</v>
      </c>
      <c r="C59" t="s">
        <v>123</v>
      </c>
      <c r="D59" t="s">
        <v>124</v>
      </c>
      <c r="E59" s="13" t="s">
        <v>439</v>
      </c>
      <c r="F59" s="13">
        <v>5</v>
      </c>
      <c r="G59" s="13">
        <v>10</v>
      </c>
      <c r="H59" s="8">
        <f>ROUND(Player2[[#This Row],[HeightFeet]]+Player2[[#This Row],[HeightInches]]/12,1)</f>
        <v>5.8</v>
      </c>
      <c r="I59">
        <v>207</v>
      </c>
      <c r="J59">
        <v>24</v>
      </c>
      <c r="K59">
        <v>2</v>
      </c>
      <c r="L59" t="s">
        <v>125</v>
      </c>
      <c r="M59" t="str">
        <f>TRIM(LEFT(Player1[[#This Row],[Name]],FIND(",",Player1[[#This Row],[Name]])-1))</f>
        <v>Banjo</v>
      </c>
      <c r="N59" t="str">
        <f>TRIM(MID(Player1[[#This Row],[Name]],FIND(",",Player1[[#This Row],[Name]])+1,99))</f>
        <v>Chris</v>
      </c>
      <c r="O59" t="str">
        <f>LEFT(Player1[[#This Row],[FirstName]],1)</f>
        <v>C</v>
      </c>
      <c r="P59" t="str">
        <f>Player1[[#This Row],['#]]&amp;"-"&amp;Player1[[#This Row],[FirstInitial]]&amp;"."&amp;Player1[[#This Row],[LastName]]</f>
        <v>32-C.Banjo</v>
      </c>
    </row>
    <row r="60" spans="1:16" x14ac:dyDescent="0.25">
      <c r="A60" t="s">
        <v>118</v>
      </c>
      <c r="B60">
        <v>67</v>
      </c>
      <c r="C60" t="s">
        <v>451</v>
      </c>
      <c r="D60" t="s">
        <v>452</v>
      </c>
      <c r="E60" s="13" t="s">
        <v>440</v>
      </c>
      <c r="F60" s="13">
        <v>6</v>
      </c>
      <c r="G60" s="13">
        <v>4</v>
      </c>
      <c r="H60" s="8">
        <f>ROUND(Player2[[#This Row],[HeightFeet]]+Player2[[#This Row],[HeightInches]]/12,1)</f>
        <v>6.3</v>
      </c>
      <c r="I60">
        <v>305</v>
      </c>
      <c r="J60">
        <v>25</v>
      </c>
      <c r="K60">
        <v>3</v>
      </c>
      <c r="L60" t="s">
        <v>66</v>
      </c>
      <c r="M60" t="str">
        <f>TRIM(LEFT(Player1[[#This Row],[Name]],FIND(",",Player1[[#This Row],[Name]])-1))</f>
        <v>Barclay</v>
      </c>
      <c r="N60" t="str">
        <f>TRIM(MID(Player1[[#This Row],[Name]],FIND(",",Player1[[#This Row],[Name]])+1,99))</f>
        <v>Don</v>
      </c>
      <c r="O60" t="str">
        <f>LEFT(Player1[[#This Row],[FirstName]],1)</f>
        <v>D</v>
      </c>
      <c r="P60" t="str">
        <f>Player1[[#This Row],['#]]&amp;"-"&amp;Player1[[#This Row],[FirstInitial]]&amp;"."&amp;Player1[[#This Row],[LastName]]</f>
        <v>67-D.Barclay</v>
      </c>
    </row>
    <row r="61" spans="1:16" x14ac:dyDescent="0.25">
      <c r="A61" t="s">
        <v>118</v>
      </c>
      <c r="B61">
        <v>58</v>
      </c>
      <c r="C61" t="s">
        <v>126</v>
      </c>
      <c r="D61" t="s">
        <v>56</v>
      </c>
      <c r="E61" s="13" t="s">
        <v>444</v>
      </c>
      <c r="F61" s="13">
        <v>6</v>
      </c>
      <c r="G61" s="13">
        <v>1</v>
      </c>
      <c r="H61" s="8">
        <f>ROUND(Player2[[#This Row],[HeightFeet]]+Player2[[#This Row],[HeightInches]]/12,1)</f>
        <v>6.1</v>
      </c>
      <c r="I61">
        <v>240</v>
      </c>
      <c r="J61">
        <v>24</v>
      </c>
      <c r="K61">
        <v>2</v>
      </c>
      <c r="L61" t="s">
        <v>114</v>
      </c>
      <c r="M61" t="str">
        <f>TRIM(LEFT(Player1[[#This Row],[Name]],FIND(",",Player1[[#This Row],[Name]])-1))</f>
        <v>Barrington</v>
      </c>
      <c r="N61" t="str">
        <f>TRIM(MID(Player1[[#This Row],[Name]],FIND(",",Player1[[#This Row],[Name]])+1,99))</f>
        <v>Sam</v>
      </c>
      <c r="O61" t="str">
        <f>LEFT(Player1[[#This Row],[FirstName]],1)</f>
        <v>S</v>
      </c>
      <c r="P61" t="str">
        <f>Player1[[#This Row],['#]]&amp;"-"&amp;Player1[[#This Row],[FirstInitial]]&amp;"."&amp;Player1[[#This Row],[LastName]]</f>
        <v>58-S.Barrington</v>
      </c>
    </row>
    <row r="62" spans="1:16" x14ac:dyDescent="0.25">
      <c r="A62" t="s">
        <v>118</v>
      </c>
      <c r="B62">
        <v>86</v>
      </c>
      <c r="C62" t="s">
        <v>127</v>
      </c>
      <c r="D62" t="s">
        <v>17</v>
      </c>
      <c r="E62" s="13" t="s">
        <v>438</v>
      </c>
      <c r="F62" s="13">
        <v>6</v>
      </c>
      <c r="G62" s="13">
        <v>3</v>
      </c>
      <c r="H62" s="8">
        <f>ROUND(Player2[[#This Row],[HeightFeet]]+Player2[[#This Row],[HeightInches]]/12,1)</f>
        <v>6.3</v>
      </c>
      <c r="I62">
        <v>250</v>
      </c>
      <c r="J62">
        <v>25</v>
      </c>
      <c r="K62">
        <v>2</v>
      </c>
      <c r="L62" t="s">
        <v>128</v>
      </c>
      <c r="M62" t="str">
        <f>TRIM(LEFT(Player1[[#This Row],[Name]],FIND(",",Player1[[#This Row],[Name]])-1))</f>
        <v>Bostick</v>
      </c>
      <c r="N62" t="str">
        <f>TRIM(MID(Player1[[#This Row],[Name]],FIND(",",Player1[[#This Row],[Name]])+1,99))</f>
        <v>Brandon</v>
      </c>
      <c r="O62" t="str">
        <f>LEFT(Player1[[#This Row],[FirstName]],1)</f>
        <v>B</v>
      </c>
      <c r="P62" t="str">
        <f>Player1[[#This Row],['#]]&amp;"-"&amp;Player1[[#This Row],[FirstInitial]]&amp;"."&amp;Player1[[#This Row],[LastName]]</f>
        <v>86-B.Bostick</v>
      </c>
    </row>
    <row r="63" spans="1:16" x14ac:dyDescent="0.25">
      <c r="A63" t="s">
        <v>118</v>
      </c>
      <c r="B63">
        <v>93</v>
      </c>
      <c r="C63" t="s">
        <v>129</v>
      </c>
      <c r="D63" t="s">
        <v>4</v>
      </c>
      <c r="E63" s="13" t="s">
        <v>438</v>
      </c>
      <c r="F63" s="13">
        <v>6</v>
      </c>
      <c r="G63" s="13">
        <v>3</v>
      </c>
      <c r="H63" s="8">
        <f>ROUND(Player2[[#This Row],[HeightFeet]]+Player2[[#This Row],[HeightInches]]/12,1)</f>
        <v>6.3</v>
      </c>
      <c r="I63">
        <v>310</v>
      </c>
      <c r="J63">
        <v>25</v>
      </c>
      <c r="K63">
        <v>2</v>
      </c>
      <c r="L63" t="s">
        <v>68</v>
      </c>
      <c r="M63" t="str">
        <f>TRIM(LEFT(Player1[[#This Row],[Name]],FIND(",",Player1[[#This Row],[Name]])-1))</f>
        <v>Boyd</v>
      </c>
      <c r="N63" t="str">
        <f>TRIM(MID(Player1[[#This Row],[Name]],FIND(",",Player1[[#This Row],[Name]])+1,99))</f>
        <v>Josh</v>
      </c>
      <c r="O63" t="str">
        <f>LEFT(Player1[[#This Row],[FirstName]],1)</f>
        <v>J</v>
      </c>
      <c r="P63" t="str">
        <f>Player1[[#This Row],['#]]&amp;"-"&amp;Player1[[#This Row],[FirstInitial]]&amp;"."&amp;Player1[[#This Row],[LastName]]</f>
        <v>93-J.Boyd</v>
      </c>
    </row>
    <row r="64" spans="1:16" x14ac:dyDescent="0.25">
      <c r="A64" t="s">
        <v>118</v>
      </c>
      <c r="B64">
        <v>11</v>
      </c>
      <c r="C64" t="s">
        <v>130</v>
      </c>
      <c r="D64" t="s">
        <v>14</v>
      </c>
      <c r="E64" s="13" t="s">
        <v>445</v>
      </c>
      <c r="F64" s="13">
        <v>6</v>
      </c>
      <c r="G64" s="13">
        <v>2</v>
      </c>
      <c r="H64" s="8">
        <f>ROUND(Player2[[#This Row],[HeightFeet]]+Player2[[#This Row],[HeightInches]]/12,1)</f>
        <v>6.2</v>
      </c>
      <c r="I64">
        <v>218</v>
      </c>
      <c r="J64">
        <v>25</v>
      </c>
      <c r="K64">
        <v>3</v>
      </c>
      <c r="L64" t="s">
        <v>83</v>
      </c>
      <c r="M64" t="str">
        <f>TRIM(LEFT(Player1[[#This Row],[Name]],FIND(",",Player1[[#This Row],[Name]])-1))</f>
        <v>Boykin</v>
      </c>
      <c r="N64" t="str">
        <f>TRIM(MID(Player1[[#This Row],[Name]],FIND(",",Player1[[#This Row],[Name]])+1,99))</f>
        <v>Jarrett</v>
      </c>
      <c r="O64" t="str">
        <f>LEFT(Player1[[#This Row],[FirstName]],1)</f>
        <v>J</v>
      </c>
      <c r="P64" t="str">
        <f>Player1[[#This Row],['#]]&amp;"-"&amp;Player1[[#This Row],[FirstInitial]]&amp;"."&amp;Player1[[#This Row],[LastName]]</f>
        <v>11-J.Boykin</v>
      </c>
    </row>
    <row r="65" spans="1:16" x14ac:dyDescent="0.25">
      <c r="A65" t="s">
        <v>118</v>
      </c>
      <c r="B65">
        <v>54</v>
      </c>
      <c r="C65" t="s">
        <v>131</v>
      </c>
      <c r="D65" t="s">
        <v>56</v>
      </c>
      <c r="E65" s="13" t="s">
        <v>444</v>
      </c>
      <c r="F65" s="13">
        <v>6</v>
      </c>
      <c r="G65" s="13">
        <v>1</v>
      </c>
      <c r="H65" s="8">
        <f>ROUND(Player2[[#This Row],[HeightFeet]]+Player2[[#This Row],[HeightInches]]/12,1)</f>
        <v>6.1</v>
      </c>
      <c r="I65">
        <v>252</v>
      </c>
      <c r="J65">
        <v>22</v>
      </c>
      <c r="K65" t="s">
        <v>26</v>
      </c>
      <c r="L65" t="s">
        <v>132</v>
      </c>
      <c r="M65" t="str">
        <f>TRIM(LEFT(Player1[[#This Row],[Name]],FIND(",",Player1[[#This Row],[Name]])-1))</f>
        <v>Bradford</v>
      </c>
      <c r="N65" t="str">
        <f>TRIM(MID(Player1[[#This Row],[Name]],FIND(",",Player1[[#This Row],[Name]])+1,99))</f>
        <v>Carl</v>
      </c>
      <c r="O65" t="str">
        <f>LEFT(Player1[[#This Row],[FirstName]],1)</f>
        <v>C</v>
      </c>
      <c r="P65" t="str">
        <f>Player1[[#This Row],['#]]&amp;"-"&amp;Player1[[#This Row],[FirstInitial]]&amp;"."&amp;Player1[[#This Row],[LastName]]</f>
        <v>54-C.Bradford</v>
      </c>
    </row>
    <row r="66" spans="1:16" x14ac:dyDescent="0.25">
      <c r="A66" t="s">
        <v>118</v>
      </c>
      <c r="B66">
        <v>75</v>
      </c>
      <c r="C66" t="s">
        <v>133</v>
      </c>
      <c r="D66" t="s">
        <v>29</v>
      </c>
      <c r="E66" s="13" t="s">
        <v>443</v>
      </c>
      <c r="F66" s="13">
        <v>6</v>
      </c>
      <c r="G66" s="13">
        <v>5</v>
      </c>
      <c r="H66" s="8">
        <f>ROUND(Player2[[#This Row],[HeightFeet]]+Player2[[#This Row],[HeightInches]]/12,1)</f>
        <v>6.4</v>
      </c>
      <c r="I66">
        <v>314</v>
      </c>
      <c r="J66">
        <v>25</v>
      </c>
      <c r="K66">
        <v>5</v>
      </c>
      <c r="L66" t="s">
        <v>18</v>
      </c>
      <c r="M66" t="str">
        <f>TRIM(LEFT(Player1[[#This Row],[Name]],FIND(",",Player1[[#This Row],[Name]])-1))</f>
        <v>Bulaga</v>
      </c>
      <c r="N66" t="str">
        <f>TRIM(MID(Player1[[#This Row],[Name]],FIND(",",Player1[[#This Row],[Name]])+1,99))</f>
        <v>Bryan</v>
      </c>
      <c r="O66" t="str">
        <f>LEFT(Player1[[#This Row],[FirstName]],1)</f>
        <v>B</v>
      </c>
      <c r="P66" t="str">
        <f>Player1[[#This Row],['#]]&amp;"-"&amp;Player1[[#This Row],[FirstInitial]]&amp;"."&amp;Player1[[#This Row],[LastName]]</f>
        <v>75-B.Bulaga</v>
      </c>
    </row>
    <row r="67" spans="1:16" x14ac:dyDescent="0.25">
      <c r="A67" t="s">
        <v>118</v>
      </c>
      <c r="B67">
        <v>42</v>
      </c>
      <c r="C67" t="s">
        <v>134</v>
      </c>
      <c r="D67" t="s">
        <v>124</v>
      </c>
      <c r="E67" s="13" t="s">
        <v>444</v>
      </c>
      <c r="F67" s="13">
        <v>6</v>
      </c>
      <c r="G67" s="13">
        <v>1</v>
      </c>
      <c r="H67" s="8">
        <f>ROUND(Player2[[#This Row],[HeightFeet]]+Player2[[#This Row],[HeightInches]]/12,1)</f>
        <v>6.1</v>
      </c>
      <c r="I67">
        <v>209</v>
      </c>
      <c r="J67">
        <v>26</v>
      </c>
      <c r="K67">
        <v>5</v>
      </c>
      <c r="L67" t="s">
        <v>135</v>
      </c>
      <c r="M67" t="str">
        <f>TRIM(LEFT(Player1[[#This Row],[Name]],FIND(",",Player1[[#This Row],[Name]])-1))</f>
        <v>Burnett</v>
      </c>
      <c r="N67" t="str">
        <f>TRIM(MID(Player1[[#This Row],[Name]],FIND(",",Player1[[#This Row],[Name]])+1,99))</f>
        <v>Morgan</v>
      </c>
      <c r="O67" t="str">
        <f>LEFT(Player1[[#This Row],[FirstName]],1)</f>
        <v>M</v>
      </c>
      <c r="P67" t="str">
        <f>Player1[[#This Row],['#]]&amp;"-"&amp;Player1[[#This Row],[FirstInitial]]&amp;"."&amp;Player1[[#This Row],[LastName]]</f>
        <v>42-M.Burnett</v>
      </c>
    </row>
    <row r="68" spans="1:16" x14ac:dyDescent="0.25">
      <c r="A68" t="s">
        <v>118</v>
      </c>
      <c r="B68">
        <v>24</v>
      </c>
      <c r="C68" t="s">
        <v>136</v>
      </c>
      <c r="D68" t="s">
        <v>75</v>
      </c>
      <c r="E68" s="13" t="s">
        <v>446</v>
      </c>
      <c r="F68" s="13">
        <v>6</v>
      </c>
      <c r="G68" s="13">
        <v>0</v>
      </c>
      <c r="H68" s="8">
        <f>ROUND(Player2[[#This Row],[HeightFeet]]+Player2[[#This Row],[HeightInches]]/12,1)</f>
        <v>6</v>
      </c>
      <c r="I68">
        <v>200</v>
      </c>
      <c r="J68">
        <v>30</v>
      </c>
      <c r="K68">
        <v>9</v>
      </c>
      <c r="L68" t="s">
        <v>61</v>
      </c>
      <c r="M68" t="str">
        <f>TRIM(LEFT(Player1[[#This Row],[Name]],FIND(",",Player1[[#This Row],[Name]])-1))</f>
        <v>Bush</v>
      </c>
      <c r="N68" t="str">
        <f>TRIM(MID(Player1[[#This Row],[Name]],FIND(",",Player1[[#This Row],[Name]])+1,99))</f>
        <v>Jarrett</v>
      </c>
      <c r="O68" t="str">
        <f>LEFT(Player1[[#This Row],[FirstName]],1)</f>
        <v>J</v>
      </c>
      <c r="P68" t="str">
        <f>Player1[[#This Row],['#]]&amp;"-"&amp;Player1[[#This Row],[FirstInitial]]&amp;"."&amp;Player1[[#This Row],[LastName]]</f>
        <v>24-J.Bush</v>
      </c>
    </row>
    <row r="69" spans="1:16" x14ac:dyDescent="0.25">
      <c r="A69" t="s">
        <v>118</v>
      </c>
      <c r="B69">
        <v>21</v>
      </c>
      <c r="C69" t="s">
        <v>137</v>
      </c>
      <c r="D69" t="s">
        <v>124</v>
      </c>
      <c r="E69" s="13" t="s">
        <v>444</v>
      </c>
      <c r="F69" s="13">
        <v>6</v>
      </c>
      <c r="G69" s="13">
        <v>1</v>
      </c>
      <c r="H69" s="8">
        <f>ROUND(Player2[[#This Row],[HeightFeet]]+Player2[[#This Row],[HeightInches]]/12,1)</f>
        <v>6.1</v>
      </c>
      <c r="I69">
        <v>208</v>
      </c>
      <c r="J69">
        <v>22</v>
      </c>
      <c r="K69" t="s">
        <v>26</v>
      </c>
      <c r="L69" t="s">
        <v>27</v>
      </c>
      <c r="M69" t="str">
        <f>TRIM(LEFT(Player1[[#This Row],[Name]],FIND(",",Player1[[#This Row],[Name]])-1))</f>
        <v>Clinton-Dix</v>
      </c>
      <c r="N69" t="str">
        <f>TRIM(MID(Player1[[#This Row],[Name]],FIND(",",Player1[[#This Row],[Name]])+1,99))</f>
        <v>Ha Ha</v>
      </c>
      <c r="O69" t="str">
        <f>LEFT(Player1[[#This Row],[FirstName]],1)</f>
        <v>H</v>
      </c>
      <c r="P69" t="str">
        <f>Player1[[#This Row],['#]]&amp;"-"&amp;Player1[[#This Row],[FirstInitial]]&amp;"."&amp;Player1[[#This Row],[LastName]]</f>
        <v>21-H.Clinton-Dix</v>
      </c>
    </row>
    <row r="70" spans="1:16" x14ac:dyDescent="0.25">
      <c r="A70" t="s">
        <v>118</v>
      </c>
      <c r="B70">
        <v>18</v>
      </c>
      <c r="C70" t="s">
        <v>138</v>
      </c>
      <c r="D70" t="s">
        <v>14</v>
      </c>
      <c r="E70" s="13" t="s">
        <v>439</v>
      </c>
      <c r="F70" s="13">
        <v>5</v>
      </c>
      <c r="G70" s="13">
        <v>10</v>
      </c>
      <c r="H70" s="8">
        <f>ROUND(Player2[[#This Row],[HeightFeet]]+Player2[[#This Row],[HeightInches]]/12,1)</f>
        <v>5.8</v>
      </c>
      <c r="I70">
        <v>192</v>
      </c>
      <c r="J70">
        <v>24</v>
      </c>
      <c r="K70">
        <v>4</v>
      </c>
      <c r="L70" t="s">
        <v>106</v>
      </c>
      <c r="M70" t="str">
        <f>TRIM(LEFT(Player1[[#This Row],[Name]],FIND(",",Player1[[#This Row],[Name]])-1))</f>
        <v>Cobb</v>
      </c>
      <c r="N70" t="str">
        <f>TRIM(MID(Player1[[#This Row],[Name]],FIND(",",Player1[[#This Row],[Name]])+1,99))</f>
        <v>Randall</v>
      </c>
      <c r="O70" t="str">
        <f>LEFT(Player1[[#This Row],[FirstName]],1)</f>
        <v>R</v>
      </c>
      <c r="P70" t="str">
        <f>Player1[[#This Row],['#]]&amp;"-"&amp;Player1[[#This Row],[FirstInitial]]&amp;"."&amp;Player1[[#This Row],[LastName]]</f>
        <v>18-R.Cobb</v>
      </c>
    </row>
    <row r="71" spans="1:16" x14ac:dyDescent="0.25">
      <c r="A71" t="s">
        <v>118</v>
      </c>
      <c r="B71">
        <v>2</v>
      </c>
      <c r="C71" t="s">
        <v>139</v>
      </c>
      <c r="D71" t="s">
        <v>116</v>
      </c>
      <c r="E71" s="13" t="s">
        <v>444</v>
      </c>
      <c r="F71" s="13">
        <v>6</v>
      </c>
      <c r="G71" s="13">
        <v>1</v>
      </c>
      <c r="H71" s="8">
        <f>ROUND(Player2[[#This Row],[HeightFeet]]+Player2[[#This Row],[HeightInches]]/12,1)</f>
        <v>6.1</v>
      </c>
      <c r="I71">
        <v>207</v>
      </c>
      <c r="J71">
        <v>30</v>
      </c>
      <c r="K71">
        <v>8</v>
      </c>
      <c r="L71" t="s">
        <v>122</v>
      </c>
      <c r="M71" t="str">
        <f>TRIM(LEFT(Player1[[#This Row],[Name]],FIND(",",Player1[[#This Row],[Name]])-1))</f>
        <v>Crosby</v>
      </c>
      <c r="N71" t="str">
        <f>TRIM(MID(Player1[[#This Row],[Name]],FIND(",",Player1[[#This Row],[Name]])+1,99))</f>
        <v>Mason</v>
      </c>
      <c r="O71" t="str">
        <f>LEFT(Player1[[#This Row],[FirstName]],1)</f>
        <v>M</v>
      </c>
      <c r="P71" t="str">
        <f>Player1[[#This Row],['#]]&amp;"-"&amp;Player1[[#This Row],[FirstInitial]]&amp;"."&amp;Player1[[#This Row],[LastName]]</f>
        <v>2-M.Crosby</v>
      </c>
    </row>
    <row r="72" spans="1:16" x14ac:dyDescent="0.25">
      <c r="A72" t="s">
        <v>118</v>
      </c>
      <c r="B72">
        <v>76</v>
      </c>
      <c r="C72" t="s">
        <v>140</v>
      </c>
      <c r="D72" t="s">
        <v>4</v>
      </c>
      <c r="E72" s="13" t="s">
        <v>446</v>
      </c>
      <c r="F72" s="13">
        <v>6</v>
      </c>
      <c r="G72" s="13">
        <v>0</v>
      </c>
      <c r="H72" s="8">
        <f>ROUND(Player2[[#This Row],[HeightFeet]]+Player2[[#This Row],[HeightInches]]/12,1)</f>
        <v>6</v>
      </c>
      <c r="I72">
        <v>305</v>
      </c>
      <c r="J72">
        <v>25</v>
      </c>
      <c r="K72">
        <v>3</v>
      </c>
      <c r="L72" t="s">
        <v>18</v>
      </c>
      <c r="M72" t="str">
        <f>TRIM(LEFT(Player1[[#This Row],[Name]],FIND(",",Player1[[#This Row],[Name]])-1))</f>
        <v>Daniels</v>
      </c>
      <c r="N72" t="str">
        <f>TRIM(MID(Player1[[#This Row],[Name]],FIND(",",Player1[[#This Row],[Name]])+1,99))</f>
        <v>Mike</v>
      </c>
      <c r="O72" t="str">
        <f>LEFT(Player1[[#This Row],[FirstName]],1)</f>
        <v>M</v>
      </c>
      <c r="P72" t="str">
        <f>Player1[[#This Row],['#]]&amp;"-"&amp;Player1[[#This Row],[FirstInitial]]&amp;"."&amp;Player1[[#This Row],[LastName]]</f>
        <v>76-M.Daniels</v>
      </c>
    </row>
    <row r="73" spans="1:16" x14ac:dyDescent="0.25">
      <c r="A73" t="s">
        <v>118</v>
      </c>
      <c r="B73">
        <v>13</v>
      </c>
      <c r="C73" t="s">
        <v>453</v>
      </c>
      <c r="D73" t="s">
        <v>14</v>
      </c>
      <c r="E73" s="13" t="s">
        <v>444</v>
      </c>
      <c r="F73" s="13">
        <v>6</v>
      </c>
      <c r="G73" s="13">
        <v>1</v>
      </c>
      <c r="H73" s="8">
        <f>ROUND(Player2[[#This Row],[HeightFeet]]+Player2[[#This Row],[HeightInches]]/12,1)</f>
        <v>6.1</v>
      </c>
      <c r="I73">
        <v>207</v>
      </c>
      <c r="J73">
        <v>24</v>
      </c>
      <c r="K73">
        <v>2</v>
      </c>
      <c r="L73" t="s">
        <v>454</v>
      </c>
      <c r="M73" t="str">
        <f>TRIM(LEFT(Player1[[#This Row],[Name]],FIND(",",Player1[[#This Row],[Name]])-1))</f>
        <v>Dorsey</v>
      </c>
      <c r="N73" t="str">
        <f>TRIM(MID(Player1[[#This Row],[Name]],FIND(",",Player1[[#This Row],[Name]])+1,99))</f>
        <v>Kevin</v>
      </c>
      <c r="O73" t="str">
        <f>LEFT(Player1[[#This Row],[FirstName]],1)</f>
        <v>K</v>
      </c>
      <c r="P73" t="str">
        <f>Player1[[#This Row],['#]]&amp;"-"&amp;Player1[[#This Row],[FirstInitial]]&amp;"."&amp;Player1[[#This Row],[LastName]]</f>
        <v>13-K.Dorsey</v>
      </c>
    </row>
    <row r="74" spans="1:16" x14ac:dyDescent="0.25">
      <c r="A74" t="s">
        <v>118</v>
      </c>
      <c r="B74">
        <v>91</v>
      </c>
      <c r="C74" t="s">
        <v>141</v>
      </c>
      <c r="D74" t="s">
        <v>56</v>
      </c>
      <c r="E74" s="13" t="s">
        <v>438</v>
      </c>
      <c r="F74" s="13">
        <v>6</v>
      </c>
      <c r="G74" s="13">
        <v>3</v>
      </c>
      <c r="H74" s="8">
        <f>ROUND(Player2[[#This Row],[HeightFeet]]+Player2[[#This Row],[HeightInches]]/12,1)</f>
        <v>6.3</v>
      </c>
      <c r="I74">
        <v>255</v>
      </c>
      <c r="J74">
        <v>23</v>
      </c>
      <c r="K74" t="s">
        <v>26</v>
      </c>
      <c r="L74" t="s">
        <v>142</v>
      </c>
      <c r="M74" t="str">
        <f>TRIM(LEFT(Player1[[#This Row],[Name]],FIND(",",Player1[[#This Row],[Name]])-1))</f>
        <v>Elliott</v>
      </c>
      <c r="N74" t="str">
        <f>TRIM(MID(Player1[[#This Row],[Name]],FIND(",",Player1[[#This Row],[Name]])+1,99))</f>
        <v>Jayrone</v>
      </c>
      <c r="O74" t="str">
        <f>LEFT(Player1[[#This Row],[FirstName]],1)</f>
        <v>J</v>
      </c>
      <c r="P74" t="str">
        <f>Player1[[#This Row],['#]]&amp;"-"&amp;Player1[[#This Row],[FirstInitial]]&amp;"."&amp;Player1[[#This Row],[LastName]]</f>
        <v>91-J.Elliott</v>
      </c>
    </row>
    <row r="75" spans="1:16" x14ac:dyDescent="0.25">
      <c r="A75" t="s">
        <v>118</v>
      </c>
      <c r="B75">
        <v>20</v>
      </c>
      <c r="C75" t="s">
        <v>143</v>
      </c>
      <c r="D75" t="s">
        <v>124</v>
      </c>
      <c r="E75" s="13" t="s">
        <v>446</v>
      </c>
      <c r="F75" s="13">
        <v>6</v>
      </c>
      <c r="G75" s="13">
        <v>0</v>
      </c>
      <c r="H75" s="8">
        <f>ROUND(Player2[[#This Row],[HeightFeet]]+Player2[[#This Row],[HeightInches]]/12,1)</f>
        <v>6</v>
      </c>
      <c r="I75">
        <v>205</v>
      </c>
      <c r="J75">
        <v>25</v>
      </c>
      <c r="K75">
        <v>1</v>
      </c>
      <c r="L75" t="s">
        <v>144</v>
      </c>
      <c r="M75" t="str">
        <f>TRIM(LEFT(Player1[[#This Row],[Name]],FIND(",",Player1[[#This Row],[Name]])-1))</f>
        <v>Fanor</v>
      </c>
      <c r="N75" t="str">
        <f>TRIM(MID(Player1[[#This Row],[Name]],FIND(",",Player1[[#This Row],[Name]])+1,99))</f>
        <v>Jean</v>
      </c>
      <c r="O75" t="str">
        <f>LEFT(Player1[[#This Row],[FirstName]],1)</f>
        <v>J</v>
      </c>
      <c r="P75" t="str">
        <f>Player1[[#This Row],['#]]&amp;"-"&amp;Player1[[#This Row],[FirstInitial]]&amp;"."&amp;Player1[[#This Row],[LastName]]</f>
        <v>20-J.Fanor</v>
      </c>
    </row>
    <row r="76" spans="1:16" x14ac:dyDescent="0.25">
      <c r="A76" t="s">
        <v>118</v>
      </c>
      <c r="B76">
        <v>10</v>
      </c>
      <c r="C76" t="s">
        <v>145</v>
      </c>
      <c r="D76" t="s">
        <v>111</v>
      </c>
      <c r="E76" s="13" t="s">
        <v>445</v>
      </c>
      <c r="F76" s="13">
        <v>6</v>
      </c>
      <c r="G76" s="13">
        <v>2</v>
      </c>
      <c r="H76" s="8">
        <f>ROUND(Player2[[#This Row],[HeightFeet]]+Player2[[#This Row],[HeightInches]]/12,1)</f>
        <v>6.2</v>
      </c>
      <c r="I76">
        <v>225</v>
      </c>
      <c r="J76">
        <v>29</v>
      </c>
      <c r="K76">
        <v>7</v>
      </c>
      <c r="L76" t="s">
        <v>146</v>
      </c>
      <c r="M76" t="str">
        <f>TRIM(LEFT(Player1[[#This Row],[Name]],FIND(",",Player1[[#This Row],[Name]])-1))</f>
        <v>Flynn</v>
      </c>
      <c r="N76" t="str">
        <f>TRIM(MID(Player1[[#This Row],[Name]],FIND(",",Player1[[#This Row],[Name]])+1,99))</f>
        <v>Matt</v>
      </c>
      <c r="O76" t="str">
        <f>LEFT(Player1[[#This Row],[FirstName]],1)</f>
        <v>M</v>
      </c>
      <c r="P76" t="str">
        <f>Player1[[#This Row],['#]]&amp;"-"&amp;Player1[[#This Row],[FirstInitial]]&amp;"."&amp;Player1[[#This Row],[LastName]]</f>
        <v>10-M.Flynn</v>
      </c>
    </row>
    <row r="77" spans="1:16" x14ac:dyDescent="0.25">
      <c r="A77" t="s">
        <v>118</v>
      </c>
      <c r="B77">
        <v>99</v>
      </c>
      <c r="C77" t="s">
        <v>147</v>
      </c>
      <c r="D77" t="s">
        <v>4</v>
      </c>
      <c r="E77" s="13" t="s">
        <v>445</v>
      </c>
      <c r="F77" s="13">
        <v>6</v>
      </c>
      <c r="G77" s="13">
        <v>2</v>
      </c>
      <c r="H77" s="8">
        <f>ROUND(Player2[[#This Row],[HeightFeet]]+Player2[[#This Row],[HeightInches]]/12,1)</f>
        <v>6.2</v>
      </c>
      <c r="I77">
        <v>310</v>
      </c>
      <c r="J77">
        <v>23</v>
      </c>
      <c r="K77" t="s">
        <v>26</v>
      </c>
      <c r="L77" t="s">
        <v>59</v>
      </c>
      <c r="M77" t="str">
        <f>TRIM(LEFT(Player1[[#This Row],[Name]],FIND(",",Player1[[#This Row],[Name]])-1))</f>
        <v>Gaston</v>
      </c>
      <c r="N77" t="str">
        <f>TRIM(MID(Player1[[#This Row],[Name]],FIND(",",Player1[[#This Row],[Name]])+1,99))</f>
        <v>Bruce</v>
      </c>
      <c r="O77" t="str">
        <f>LEFT(Player1[[#This Row],[FirstName]],1)</f>
        <v>B</v>
      </c>
      <c r="P77" t="str">
        <f>Player1[[#This Row],['#]]&amp;"-"&amp;Player1[[#This Row],[FirstInitial]]&amp;"."&amp;Player1[[#This Row],[LastName]]</f>
        <v>99-B.Gaston</v>
      </c>
    </row>
    <row r="78" spans="1:16" x14ac:dyDescent="0.25">
      <c r="A78" t="s">
        <v>118</v>
      </c>
      <c r="B78">
        <v>72</v>
      </c>
      <c r="C78" t="s">
        <v>148</v>
      </c>
      <c r="D78" t="s">
        <v>48</v>
      </c>
      <c r="E78" s="13" t="s">
        <v>444</v>
      </c>
      <c r="F78" s="13">
        <v>6</v>
      </c>
      <c r="G78" s="13">
        <v>1</v>
      </c>
      <c r="H78" s="8">
        <f>ROUND(Player2[[#This Row],[HeightFeet]]+Player2[[#This Row],[HeightInches]]/12,1)</f>
        <v>6.1</v>
      </c>
      <c r="I78">
        <v>310</v>
      </c>
      <c r="J78">
        <v>26</v>
      </c>
      <c r="K78">
        <v>1</v>
      </c>
      <c r="L78" t="s">
        <v>132</v>
      </c>
      <c r="M78" t="str">
        <f>TRIM(LEFT(Player1[[#This Row],[Name]],FIND(",",Player1[[#This Row],[Name]])-1))</f>
        <v>Gerhart</v>
      </c>
      <c r="N78" t="str">
        <f>TRIM(MID(Player1[[#This Row],[Name]],FIND(",",Player1[[#This Row],[Name]])+1,99))</f>
        <v>Garth</v>
      </c>
      <c r="O78" t="str">
        <f>LEFT(Player1[[#This Row],[FirstName]],1)</f>
        <v>G</v>
      </c>
      <c r="P78" t="str">
        <f>Player1[[#This Row],['#]]&amp;"-"&amp;Player1[[#This Row],[FirstInitial]]&amp;"."&amp;Player1[[#This Row],[LastName]]</f>
        <v>72-G.Gerhart</v>
      </c>
    </row>
    <row r="79" spans="1:16" x14ac:dyDescent="0.25">
      <c r="A79" t="s">
        <v>118</v>
      </c>
      <c r="B79">
        <v>40</v>
      </c>
      <c r="C79" t="s">
        <v>149</v>
      </c>
      <c r="D79" t="s">
        <v>75</v>
      </c>
      <c r="E79" s="13" t="s">
        <v>446</v>
      </c>
      <c r="F79" s="13">
        <v>6</v>
      </c>
      <c r="G79" s="13">
        <v>0</v>
      </c>
      <c r="H79" s="8">
        <f>ROUND(Player2[[#This Row],[HeightFeet]]+Player2[[#This Row],[HeightInches]]/12,1)</f>
        <v>6</v>
      </c>
      <c r="I79">
        <v>175</v>
      </c>
      <c r="J79">
        <v>22</v>
      </c>
      <c r="K79" t="s">
        <v>26</v>
      </c>
      <c r="L79" t="s">
        <v>61</v>
      </c>
      <c r="M79" t="str">
        <f>TRIM(LEFT(Player1[[#This Row],[Name]],FIND(",",Player1[[#This Row],[Name]])-1))</f>
        <v>Glover-Wright</v>
      </c>
      <c r="N79" t="str">
        <f>TRIM(MID(Player1[[#This Row],[Name]],FIND(",",Player1[[#This Row],[Name]])+1,99))</f>
        <v>Tay</v>
      </c>
      <c r="O79" t="str">
        <f>LEFT(Player1[[#This Row],[FirstName]],1)</f>
        <v>T</v>
      </c>
      <c r="P79" t="str">
        <f>Player1[[#This Row],['#]]&amp;"-"&amp;Player1[[#This Row],[FirstInitial]]&amp;"."&amp;Player1[[#This Row],[LastName]]</f>
        <v>40-T.Glover-Wright</v>
      </c>
    </row>
    <row r="80" spans="1:16" x14ac:dyDescent="0.25">
      <c r="A80" t="s">
        <v>118</v>
      </c>
      <c r="B80">
        <v>61</v>
      </c>
      <c r="C80" t="s">
        <v>150</v>
      </c>
      <c r="D80" t="s">
        <v>70</v>
      </c>
      <c r="E80" s="13" t="s">
        <v>444</v>
      </c>
      <c r="F80" s="13">
        <v>6</v>
      </c>
      <c r="G80" s="13">
        <v>1</v>
      </c>
      <c r="H80" s="8">
        <f>ROUND(Player2[[#This Row],[HeightFeet]]+Player2[[#This Row],[HeightInches]]/12,1)</f>
        <v>6.1</v>
      </c>
      <c r="I80">
        <v>255</v>
      </c>
      <c r="J80">
        <v>30</v>
      </c>
      <c r="K80">
        <v>7</v>
      </c>
      <c r="L80" t="s">
        <v>32</v>
      </c>
      <c r="M80" t="str">
        <f>TRIM(LEFT(Player1[[#This Row],[Name]],FIND(",",Player1[[#This Row],[Name]])-1))</f>
        <v>Goode</v>
      </c>
      <c r="N80" t="str">
        <f>TRIM(MID(Player1[[#This Row],[Name]],FIND(",",Player1[[#This Row],[Name]])+1,99))</f>
        <v>Brett</v>
      </c>
      <c r="O80" t="str">
        <f>LEFT(Player1[[#This Row],[FirstName]],1)</f>
        <v>B</v>
      </c>
      <c r="P80" t="str">
        <f>Player1[[#This Row],['#]]&amp;"-"&amp;Player1[[#This Row],[FirstInitial]]&amp;"."&amp;Player1[[#This Row],[LastName]]</f>
        <v>61-B.Goode</v>
      </c>
    </row>
    <row r="81" spans="1:16" x14ac:dyDescent="0.25">
      <c r="A81" t="s">
        <v>118</v>
      </c>
      <c r="B81">
        <v>39</v>
      </c>
      <c r="C81" t="s">
        <v>151</v>
      </c>
      <c r="D81" t="s">
        <v>75</v>
      </c>
      <c r="E81" s="13" t="s">
        <v>442</v>
      </c>
      <c r="F81" s="13">
        <v>5</v>
      </c>
      <c r="G81" s="13">
        <v>11</v>
      </c>
      <c r="H81" s="8">
        <f>ROUND(Player2[[#This Row],[HeightFeet]]+Player2[[#This Row],[HeightInches]]/12,1)</f>
        <v>5.9</v>
      </c>
      <c r="I81">
        <v>197</v>
      </c>
      <c r="J81">
        <v>25</v>
      </c>
      <c r="K81" t="s">
        <v>26</v>
      </c>
      <c r="L81" t="s">
        <v>152</v>
      </c>
      <c r="M81" t="str">
        <f>TRIM(LEFT(Player1[[#This Row],[Name]],FIND(",",Player1[[#This Row],[Name]])-1))</f>
        <v>Goodson</v>
      </c>
      <c r="N81" t="str">
        <f>TRIM(MID(Player1[[#This Row],[Name]],FIND(",",Player1[[#This Row],[Name]])+1,99))</f>
        <v>Demetri</v>
      </c>
      <c r="O81" t="str">
        <f>LEFT(Player1[[#This Row],[FirstName]],1)</f>
        <v>D</v>
      </c>
      <c r="P81" t="str">
        <f>Player1[[#This Row],['#]]&amp;"-"&amp;Player1[[#This Row],[FirstInitial]]&amp;"."&amp;Player1[[#This Row],[LastName]]</f>
        <v>39-D.Goodson</v>
      </c>
    </row>
    <row r="82" spans="1:16" x14ac:dyDescent="0.25">
      <c r="A82" t="s">
        <v>118</v>
      </c>
      <c r="B82">
        <v>98</v>
      </c>
      <c r="C82" t="s">
        <v>153</v>
      </c>
      <c r="D82" t="s">
        <v>4</v>
      </c>
      <c r="E82" s="13" t="s">
        <v>440</v>
      </c>
      <c r="F82" s="13">
        <v>6</v>
      </c>
      <c r="G82" s="13">
        <v>4</v>
      </c>
      <c r="H82" s="8">
        <f>ROUND(Player2[[#This Row],[HeightFeet]]+Player2[[#This Row],[HeightInches]]/12,1)</f>
        <v>6.3</v>
      </c>
      <c r="I82">
        <v>315</v>
      </c>
      <c r="J82">
        <v>27</v>
      </c>
      <c r="K82">
        <v>7</v>
      </c>
      <c r="L82" t="s">
        <v>154</v>
      </c>
      <c r="M82" t="str">
        <f>TRIM(LEFT(Player1[[#This Row],[Name]],FIND(",",Player1[[#This Row],[Name]])-1))</f>
        <v>Guion</v>
      </c>
      <c r="N82" t="str">
        <f>TRIM(MID(Player1[[#This Row],[Name]],FIND(",",Player1[[#This Row],[Name]])+1,99))</f>
        <v>Letroy</v>
      </c>
      <c r="O82" t="str">
        <f>LEFT(Player1[[#This Row],[FirstName]],1)</f>
        <v>L</v>
      </c>
      <c r="P82" t="str">
        <f>Player1[[#This Row],['#]]&amp;"-"&amp;Player1[[#This Row],[FirstInitial]]&amp;"."&amp;Player1[[#This Row],[LastName]]</f>
        <v>98-L.Guion</v>
      </c>
    </row>
    <row r="83" spans="1:16" x14ac:dyDescent="0.25">
      <c r="A83" t="s">
        <v>118</v>
      </c>
      <c r="B83">
        <v>26</v>
      </c>
      <c r="C83" t="s">
        <v>155</v>
      </c>
      <c r="D83" t="s">
        <v>80</v>
      </c>
      <c r="E83" s="13" t="s">
        <v>455</v>
      </c>
      <c r="F83" s="13">
        <v>5</v>
      </c>
      <c r="G83" s="13">
        <v>8</v>
      </c>
      <c r="H83" s="8">
        <f>ROUND(Player2[[#This Row],[HeightFeet]]+Player2[[#This Row],[HeightInches]]/12,1)</f>
        <v>5.7</v>
      </c>
      <c r="I83">
        <v>203</v>
      </c>
      <c r="J83">
        <v>26</v>
      </c>
      <c r="K83">
        <v>2</v>
      </c>
      <c r="L83" t="s">
        <v>156</v>
      </c>
      <c r="M83" t="str">
        <f>TRIM(LEFT(Player1[[#This Row],[Name]],FIND(",",Player1[[#This Row],[Name]])-1))</f>
        <v>Harris</v>
      </c>
      <c r="N83" t="str">
        <f>TRIM(MID(Player1[[#This Row],[Name]],FIND(",",Player1[[#This Row],[Name]])+1,99))</f>
        <v>DuJuan</v>
      </c>
      <c r="O83" t="str">
        <f>LEFT(Player1[[#This Row],[FirstName]],1)</f>
        <v>D</v>
      </c>
      <c r="P83" t="str">
        <f>Player1[[#This Row],['#]]&amp;"-"&amp;Player1[[#This Row],[FirstInitial]]&amp;"."&amp;Player1[[#This Row],[LastName]]</f>
        <v>26-D.Harris</v>
      </c>
    </row>
    <row r="84" spans="1:16" x14ac:dyDescent="0.25">
      <c r="A84" t="s">
        <v>118</v>
      </c>
      <c r="B84">
        <v>50</v>
      </c>
      <c r="C84" t="s">
        <v>157</v>
      </c>
      <c r="D84" t="s">
        <v>56</v>
      </c>
      <c r="E84" s="13" t="s">
        <v>444</v>
      </c>
      <c r="F84" s="13">
        <v>6</v>
      </c>
      <c r="G84" s="13">
        <v>1</v>
      </c>
      <c r="H84" s="8">
        <f>ROUND(Player2[[#This Row],[HeightFeet]]+Player2[[#This Row],[HeightInches]]/12,1)</f>
        <v>6.1</v>
      </c>
      <c r="I84">
        <v>235</v>
      </c>
      <c r="J84">
        <v>31</v>
      </c>
      <c r="K84">
        <v>9</v>
      </c>
      <c r="L84" t="s">
        <v>158</v>
      </c>
      <c r="M84" t="str">
        <f>TRIM(LEFT(Player1[[#This Row],[Name]],FIND(",",Player1[[#This Row],[Name]])-1))</f>
        <v>Hawk</v>
      </c>
      <c r="N84" t="str">
        <f>TRIM(MID(Player1[[#This Row],[Name]],FIND(",",Player1[[#This Row],[Name]])+1,99))</f>
        <v>A.J.</v>
      </c>
      <c r="O84" t="str">
        <f>LEFT(Player1[[#This Row],[FirstName]],1)</f>
        <v>A</v>
      </c>
      <c r="P84" t="str">
        <f>Player1[[#This Row],['#]]&amp;"-"&amp;Player1[[#This Row],[FirstInitial]]&amp;"."&amp;Player1[[#This Row],[LastName]]</f>
        <v>50-A.Hawk</v>
      </c>
    </row>
    <row r="85" spans="1:16" x14ac:dyDescent="0.25">
      <c r="A85" t="s">
        <v>118</v>
      </c>
      <c r="B85">
        <v>29</v>
      </c>
      <c r="C85" t="s">
        <v>159</v>
      </c>
      <c r="D85" t="s">
        <v>75</v>
      </c>
      <c r="E85" s="13" t="s">
        <v>442</v>
      </c>
      <c r="F85" s="13">
        <v>5</v>
      </c>
      <c r="G85" s="13">
        <v>11</v>
      </c>
      <c r="H85" s="8">
        <f>ROUND(Player2[[#This Row],[HeightFeet]]+Player2[[#This Row],[HeightInches]]/12,1)</f>
        <v>5.9</v>
      </c>
      <c r="I85">
        <v>192</v>
      </c>
      <c r="J85">
        <v>25</v>
      </c>
      <c r="K85">
        <v>3</v>
      </c>
      <c r="L85" t="s">
        <v>160</v>
      </c>
      <c r="M85" t="str">
        <f>TRIM(LEFT(Player1[[#This Row],[Name]],FIND(",",Player1[[#This Row],[Name]])-1))</f>
        <v>Hayward</v>
      </c>
      <c r="N85" t="str">
        <f>TRIM(MID(Player1[[#This Row],[Name]],FIND(",",Player1[[#This Row],[Name]])+1,99))</f>
        <v>Casey</v>
      </c>
      <c r="O85" t="str">
        <f>LEFT(Player1[[#This Row],[FirstName]],1)</f>
        <v>C</v>
      </c>
      <c r="P85" t="str">
        <f>Player1[[#This Row],['#]]&amp;"-"&amp;Player1[[#This Row],[FirstInitial]]&amp;"."&amp;Player1[[#This Row],[LastName]]</f>
        <v>29-C.Hayward</v>
      </c>
    </row>
    <row r="86" spans="1:16" x14ac:dyDescent="0.25">
      <c r="A86" t="s">
        <v>118</v>
      </c>
      <c r="B86">
        <v>31</v>
      </c>
      <c r="C86" t="s">
        <v>161</v>
      </c>
      <c r="D86" t="s">
        <v>75</v>
      </c>
      <c r="E86" s="13" t="s">
        <v>446</v>
      </c>
      <c r="F86" s="13">
        <v>6</v>
      </c>
      <c r="G86" s="13">
        <v>0</v>
      </c>
      <c r="H86" s="8">
        <f>ROUND(Player2[[#This Row],[HeightFeet]]+Player2[[#This Row],[HeightInches]]/12,1)</f>
        <v>6</v>
      </c>
      <c r="I86">
        <v>195</v>
      </c>
      <c r="J86">
        <v>25</v>
      </c>
      <c r="K86">
        <v>4</v>
      </c>
      <c r="L86" t="s">
        <v>162</v>
      </c>
      <c r="M86" t="str">
        <f>TRIM(LEFT(Player1[[#This Row],[Name]],FIND(",",Player1[[#This Row],[Name]])-1))</f>
        <v>House</v>
      </c>
      <c r="N86" t="str">
        <f>TRIM(MID(Player1[[#This Row],[Name]],FIND(",",Player1[[#This Row],[Name]])+1,99))</f>
        <v>Davon</v>
      </c>
      <c r="O86" t="str">
        <f>LEFT(Player1[[#This Row],[FirstName]],1)</f>
        <v>D</v>
      </c>
      <c r="P86" t="str">
        <f>Player1[[#This Row],['#]]&amp;"-"&amp;Player1[[#This Row],[FirstInitial]]&amp;"."&amp;Player1[[#This Row],[LastName]]</f>
        <v>31-D.House</v>
      </c>
    </row>
    <row r="87" spans="1:16" x14ac:dyDescent="0.25">
      <c r="A87" t="s">
        <v>118</v>
      </c>
      <c r="B87">
        <v>49</v>
      </c>
      <c r="C87" t="s">
        <v>163</v>
      </c>
      <c r="D87" t="s">
        <v>56</v>
      </c>
      <c r="E87" s="13" t="s">
        <v>441</v>
      </c>
      <c r="F87" s="13">
        <v>6</v>
      </c>
      <c r="G87" s="13">
        <v>6</v>
      </c>
      <c r="H87" s="8">
        <f>ROUND(Player2[[#This Row],[HeightFeet]]+Player2[[#This Row],[HeightInches]]/12,1)</f>
        <v>6.5</v>
      </c>
      <c r="I87">
        <v>257</v>
      </c>
      <c r="J87">
        <v>22</v>
      </c>
      <c r="K87" t="s">
        <v>26</v>
      </c>
      <c r="L87" t="s">
        <v>27</v>
      </c>
      <c r="M87" t="str">
        <f>TRIM(LEFT(Player1[[#This Row],[Name]],FIND(",",Player1[[#This Row],[Name]])-1))</f>
        <v>Hubbard</v>
      </c>
      <c r="N87" t="str">
        <f>TRIM(MID(Player1[[#This Row],[Name]],FIND(",",Player1[[#This Row],[Name]])+1,99))</f>
        <v>Adrian</v>
      </c>
      <c r="O87" t="str">
        <f>LEFT(Player1[[#This Row],[FirstName]],1)</f>
        <v>A</v>
      </c>
      <c r="P87" t="str">
        <f>Player1[[#This Row],['#]]&amp;"-"&amp;Player1[[#This Row],[FirstInitial]]&amp;"."&amp;Player1[[#This Row],[LastName]]</f>
        <v>49-A.Hubbard</v>
      </c>
    </row>
    <row r="88" spans="1:16" x14ac:dyDescent="0.25">
      <c r="A88" t="s">
        <v>118</v>
      </c>
      <c r="B88">
        <v>33</v>
      </c>
      <c r="C88" t="s">
        <v>164</v>
      </c>
      <c r="D88" t="s">
        <v>88</v>
      </c>
      <c r="E88" s="13" t="s">
        <v>446</v>
      </c>
      <c r="F88" s="13">
        <v>6</v>
      </c>
      <c r="G88" s="13">
        <v>0</v>
      </c>
      <c r="H88" s="8">
        <f>ROUND(Player2[[#This Row],[HeightFeet]]+Player2[[#This Row],[HeightInches]]/12,1)</f>
        <v>6</v>
      </c>
      <c r="I88">
        <v>197</v>
      </c>
      <c r="J88">
        <v>24</v>
      </c>
      <c r="K88">
        <v>2</v>
      </c>
      <c r="L88" t="s">
        <v>18</v>
      </c>
      <c r="M88" t="str">
        <f>TRIM(LEFT(Player1[[#This Row],[Name]],FIND(",",Player1[[#This Row],[Name]])-1))</f>
        <v>Hyde</v>
      </c>
      <c r="N88" t="str">
        <f>TRIM(MID(Player1[[#This Row],[Name]],FIND(",",Player1[[#This Row],[Name]])+1,99))</f>
        <v>Micah</v>
      </c>
      <c r="O88" t="str">
        <f>LEFT(Player1[[#This Row],[FirstName]],1)</f>
        <v>M</v>
      </c>
      <c r="P88" t="str">
        <f>Player1[[#This Row],['#]]&amp;"-"&amp;Player1[[#This Row],[FirstInitial]]&amp;"."&amp;Player1[[#This Row],[LastName]]</f>
        <v>33-M.Hyde</v>
      </c>
    </row>
    <row r="89" spans="1:16" x14ac:dyDescent="0.25">
      <c r="A89" t="s">
        <v>118</v>
      </c>
      <c r="B89">
        <v>83</v>
      </c>
      <c r="C89" t="s">
        <v>165</v>
      </c>
      <c r="D89" t="s">
        <v>14</v>
      </c>
      <c r="E89" s="13" t="s">
        <v>438</v>
      </c>
      <c r="F89" s="13">
        <v>6</v>
      </c>
      <c r="G89" s="13">
        <v>3</v>
      </c>
      <c r="H89" s="8">
        <f>ROUND(Player2[[#This Row],[HeightFeet]]+Player2[[#This Row],[HeightInches]]/12,1)</f>
        <v>6.3</v>
      </c>
      <c r="I89">
        <v>219</v>
      </c>
      <c r="J89">
        <v>23</v>
      </c>
      <c r="K89" t="s">
        <v>26</v>
      </c>
      <c r="L89" t="s">
        <v>166</v>
      </c>
      <c r="M89" t="str">
        <f>TRIM(LEFT(Player1[[#This Row],[Name]],FIND(",",Player1[[#This Row],[Name]])-1))</f>
        <v>Janis</v>
      </c>
      <c r="N89" t="str">
        <f>TRIM(MID(Player1[[#This Row],[Name]],FIND(",",Player1[[#This Row],[Name]])+1,99))</f>
        <v>Jeff</v>
      </c>
      <c r="O89" t="str">
        <f>LEFT(Player1[[#This Row],[FirstName]],1)</f>
        <v>J</v>
      </c>
      <c r="P89" t="str">
        <f>Player1[[#This Row],['#]]&amp;"-"&amp;Player1[[#This Row],[FirstInitial]]&amp;"."&amp;Player1[[#This Row],[LastName]]</f>
        <v>83-J.Janis</v>
      </c>
    </row>
    <row r="90" spans="1:16" x14ac:dyDescent="0.25">
      <c r="A90" t="s">
        <v>118</v>
      </c>
      <c r="B90">
        <v>59</v>
      </c>
      <c r="C90" t="s">
        <v>167</v>
      </c>
      <c r="D90" t="s">
        <v>56</v>
      </c>
      <c r="E90" s="13" t="s">
        <v>438</v>
      </c>
      <c r="F90" s="13">
        <v>6</v>
      </c>
      <c r="G90" s="13">
        <v>3</v>
      </c>
      <c r="H90" s="8">
        <f>ROUND(Player2[[#This Row],[HeightFeet]]+Player2[[#This Row],[HeightInches]]/12,1)</f>
        <v>6.3</v>
      </c>
      <c r="I90">
        <v>242</v>
      </c>
      <c r="J90">
        <v>28</v>
      </c>
      <c r="K90">
        <v>6</v>
      </c>
      <c r="L90" t="s">
        <v>122</v>
      </c>
      <c r="M90" t="str">
        <f>TRIM(LEFT(Player1[[#This Row],[Name]],FIND(",",Player1[[#This Row],[Name]])-1))</f>
        <v>Jones</v>
      </c>
      <c r="N90" t="str">
        <f>TRIM(MID(Player1[[#This Row],[Name]],FIND(",",Player1[[#This Row],[Name]])+1,99))</f>
        <v>Brad</v>
      </c>
      <c r="O90" t="str">
        <f>LEFT(Player1[[#This Row],[FirstName]],1)</f>
        <v>B</v>
      </c>
      <c r="P90" t="str">
        <f>Player1[[#This Row],['#]]&amp;"-"&amp;Player1[[#This Row],[FirstInitial]]&amp;"."&amp;Player1[[#This Row],[LastName]]</f>
        <v>59-B.Jones</v>
      </c>
    </row>
    <row r="91" spans="1:16" x14ac:dyDescent="0.25">
      <c r="A91" t="s">
        <v>118</v>
      </c>
      <c r="B91">
        <v>95</v>
      </c>
      <c r="C91" t="s">
        <v>168</v>
      </c>
      <c r="D91" t="s">
        <v>7</v>
      </c>
      <c r="E91" s="13" t="s">
        <v>440</v>
      </c>
      <c r="F91" s="13">
        <v>6</v>
      </c>
      <c r="G91" s="13">
        <v>4</v>
      </c>
      <c r="H91" s="8">
        <f>ROUND(Player2[[#This Row],[HeightFeet]]+Player2[[#This Row],[HeightInches]]/12,1)</f>
        <v>6.3</v>
      </c>
      <c r="I91">
        <v>285</v>
      </c>
      <c r="J91">
        <v>24</v>
      </c>
      <c r="K91">
        <v>2</v>
      </c>
      <c r="L91" t="s">
        <v>169</v>
      </c>
      <c r="M91" t="str">
        <f>TRIM(LEFT(Player1[[#This Row],[Name]],FIND(",",Player1[[#This Row],[Name]])-1))</f>
        <v>Jones</v>
      </c>
      <c r="N91" t="str">
        <f>TRIM(MID(Player1[[#This Row],[Name]],FIND(",",Player1[[#This Row],[Name]])+1,99))</f>
        <v>Datone</v>
      </c>
      <c r="O91" t="str">
        <f>LEFT(Player1[[#This Row],[FirstName]],1)</f>
        <v>D</v>
      </c>
      <c r="P91" t="str">
        <f>Player1[[#This Row],['#]]&amp;"-"&amp;Player1[[#This Row],[FirstInitial]]&amp;"."&amp;Player1[[#This Row],[LastName]]</f>
        <v>95-D.Jones</v>
      </c>
    </row>
    <row r="92" spans="1:16" x14ac:dyDescent="0.25">
      <c r="A92" t="s">
        <v>118</v>
      </c>
      <c r="B92">
        <v>30</v>
      </c>
      <c r="C92" t="s">
        <v>170</v>
      </c>
      <c r="D92" t="s">
        <v>73</v>
      </c>
      <c r="E92" s="13" t="s">
        <v>446</v>
      </c>
      <c r="F92" s="13">
        <v>6</v>
      </c>
      <c r="G92" s="13">
        <v>0</v>
      </c>
      <c r="H92" s="8">
        <f>ROUND(Player2[[#This Row],[HeightFeet]]+Player2[[#This Row],[HeightInches]]/12,1)</f>
        <v>6</v>
      </c>
      <c r="I92">
        <v>250</v>
      </c>
      <c r="J92">
        <v>32</v>
      </c>
      <c r="K92">
        <v>9</v>
      </c>
      <c r="L92" t="s">
        <v>171</v>
      </c>
      <c r="M92" t="str">
        <f>TRIM(LEFT(Player1[[#This Row],[Name]],FIND(",",Player1[[#This Row],[Name]])-1))</f>
        <v>Kuhn</v>
      </c>
      <c r="N92" t="str">
        <f>TRIM(MID(Player1[[#This Row],[Name]],FIND(",",Player1[[#This Row],[Name]])+1,99))</f>
        <v>John</v>
      </c>
      <c r="O92" t="str">
        <f>LEFT(Player1[[#This Row],[FirstName]],1)</f>
        <v>J</v>
      </c>
      <c r="P92" t="str">
        <f>Player1[[#This Row],['#]]&amp;"-"&amp;Player1[[#This Row],[FirstInitial]]&amp;"."&amp;Player1[[#This Row],[LastName]]</f>
        <v>30-J.Kuhn</v>
      </c>
    </row>
    <row r="93" spans="1:16" x14ac:dyDescent="0.25">
      <c r="A93" t="s">
        <v>118</v>
      </c>
      <c r="B93">
        <v>27</v>
      </c>
      <c r="C93" t="s">
        <v>172</v>
      </c>
      <c r="D93" t="s">
        <v>80</v>
      </c>
      <c r="E93" s="13" t="s">
        <v>442</v>
      </c>
      <c r="F93" s="13">
        <v>5</v>
      </c>
      <c r="G93" s="13">
        <v>11</v>
      </c>
      <c r="H93" s="8">
        <f>ROUND(Player2[[#This Row],[HeightFeet]]+Player2[[#This Row],[HeightInches]]/12,1)</f>
        <v>5.9</v>
      </c>
      <c r="I93">
        <v>230</v>
      </c>
      <c r="J93">
        <v>24</v>
      </c>
      <c r="K93">
        <v>2</v>
      </c>
      <c r="L93" t="s">
        <v>27</v>
      </c>
      <c r="M93" t="str">
        <f>TRIM(LEFT(Player1[[#This Row],[Name]],FIND(",",Player1[[#This Row],[Name]])-1))</f>
        <v>Lacy</v>
      </c>
      <c r="N93" t="str">
        <f>TRIM(MID(Player1[[#This Row],[Name]],FIND(",",Player1[[#This Row],[Name]])+1,99))</f>
        <v>Eddie</v>
      </c>
      <c r="O93" t="str">
        <f>LEFT(Player1[[#This Row],[FirstName]],1)</f>
        <v>E</v>
      </c>
      <c r="P93" t="str">
        <f>Player1[[#This Row],['#]]&amp;"-"&amp;Player1[[#This Row],[FirstInitial]]&amp;"."&amp;Player1[[#This Row],[LastName]]</f>
        <v>27-E.Lacy</v>
      </c>
    </row>
    <row r="94" spans="1:16" x14ac:dyDescent="0.25">
      <c r="A94" t="s">
        <v>118</v>
      </c>
      <c r="B94">
        <v>70</v>
      </c>
      <c r="C94" t="s">
        <v>173</v>
      </c>
      <c r="D94" t="s">
        <v>34</v>
      </c>
      <c r="E94" s="13" t="s">
        <v>440</v>
      </c>
      <c r="F94" s="13">
        <v>6</v>
      </c>
      <c r="G94" s="13">
        <v>4</v>
      </c>
      <c r="H94" s="8">
        <f>ROUND(Player2[[#This Row],[HeightFeet]]+Player2[[#This Row],[HeightInches]]/12,1)</f>
        <v>6.3</v>
      </c>
      <c r="I94">
        <v>318</v>
      </c>
      <c r="J94">
        <v>27</v>
      </c>
      <c r="K94">
        <v>6</v>
      </c>
      <c r="L94" t="s">
        <v>174</v>
      </c>
      <c r="M94" t="str">
        <f>TRIM(LEFT(Player1[[#This Row],[Name]],FIND(",",Player1[[#This Row],[Name]])-1))</f>
        <v>Lang</v>
      </c>
      <c r="N94" t="str">
        <f>TRIM(MID(Player1[[#This Row],[Name]],FIND(",",Player1[[#This Row],[Name]])+1,99))</f>
        <v>T.J.</v>
      </c>
      <c r="O94" t="str">
        <f>LEFT(Player1[[#This Row],[FirstName]],1)</f>
        <v>T</v>
      </c>
      <c r="P94" t="str">
        <f>Player1[[#This Row],['#]]&amp;"-"&amp;Player1[[#This Row],[FirstInitial]]&amp;"."&amp;Player1[[#This Row],[LastName]]</f>
        <v>70-T.Lang</v>
      </c>
    </row>
    <row r="95" spans="1:16" x14ac:dyDescent="0.25">
      <c r="A95" t="s">
        <v>118</v>
      </c>
      <c r="B95">
        <v>57</v>
      </c>
      <c r="C95" t="s">
        <v>456</v>
      </c>
      <c r="D95" t="s">
        <v>56</v>
      </c>
      <c r="E95" s="13" t="s">
        <v>445</v>
      </c>
      <c r="F95" s="13">
        <v>6</v>
      </c>
      <c r="G95" s="13">
        <v>2</v>
      </c>
      <c r="H95" s="8">
        <f>ROUND(Player2[[#This Row],[HeightFeet]]+Player2[[#This Row],[HeightInches]]/12,1)</f>
        <v>6.2</v>
      </c>
      <c r="I95">
        <v>229</v>
      </c>
      <c r="J95">
        <v>26</v>
      </c>
      <c r="K95">
        <v>4</v>
      </c>
      <c r="L95" t="s">
        <v>457</v>
      </c>
      <c r="M95" t="str">
        <f>TRIM(LEFT(Player1[[#This Row],[Name]],FIND(",",Player1[[#This Row],[Name]])-1))</f>
        <v>Lattimore</v>
      </c>
      <c r="N95" t="str">
        <f>TRIM(MID(Player1[[#This Row],[Name]],FIND(",",Player1[[#This Row],[Name]])+1,99))</f>
        <v>Jamari</v>
      </c>
      <c r="O95" t="str">
        <f>LEFT(Player1[[#This Row],[FirstName]],1)</f>
        <v>J</v>
      </c>
      <c r="P95" t="str">
        <f>Player1[[#This Row],['#]]&amp;"-"&amp;Player1[[#This Row],[FirstInitial]]&amp;"."&amp;Player1[[#This Row],[LastName]]</f>
        <v>57-J.Lattimore</v>
      </c>
    </row>
    <row r="96" spans="1:16" x14ac:dyDescent="0.25">
      <c r="A96" t="s">
        <v>118</v>
      </c>
      <c r="B96">
        <v>63</v>
      </c>
      <c r="C96" t="s">
        <v>175</v>
      </c>
      <c r="D96" t="s">
        <v>48</v>
      </c>
      <c r="E96" s="13" t="s">
        <v>438</v>
      </c>
      <c r="F96" s="13">
        <v>6</v>
      </c>
      <c r="G96" s="13">
        <v>3</v>
      </c>
      <c r="H96" s="8">
        <f>ROUND(Player2[[#This Row],[HeightFeet]]+Player2[[#This Row],[HeightInches]]/12,1)</f>
        <v>6.3</v>
      </c>
      <c r="I96">
        <v>301</v>
      </c>
      <c r="J96">
        <v>23</v>
      </c>
      <c r="K96" t="s">
        <v>26</v>
      </c>
      <c r="L96" t="s">
        <v>158</v>
      </c>
      <c r="M96" t="str">
        <f>TRIM(LEFT(Player1[[#This Row],[Name]],FIND(",",Player1[[#This Row],[Name]])-1))</f>
        <v>Linsley</v>
      </c>
      <c r="N96" t="str">
        <f>TRIM(MID(Player1[[#This Row],[Name]],FIND(",",Player1[[#This Row],[Name]])+1,99))</f>
        <v>Corey</v>
      </c>
      <c r="O96" t="str">
        <f>LEFT(Player1[[#This Row],[FirstName]],1)</f>
        <v>C</v>
      </c>
      <c r="P96" t="str">
        <f>Player1[[#This Row],['#]]&amp;"-"&amp;Player1[[#This Row],[FirstInitial]]&amp;"."&amp;Player1[[#This Row],[LastName]]</f>
        <v>63-C.Linsley</v>
      </c>
    </row>
    <row r="97" spans="1:16" x14ac:dyDescent="0.25">
      <c r="A97" t="s">
        <v>118</v>
      </c>
      <c r="B97">
        <v>74</v>
      </c>
      <c r="C97" t="s">
        <v>176</v>
      </c>
      <c r="D97" t="s">
        <v>48</v>
      </c>
      <c r="E97" s="13" t="s">
        <v>438</v>
      </c>
      <c r="F97" s="13">
        <v>6</v>
      </c>
      <c r="G97" s="13">
        <v>3</v>
      </c>
      <c r="H97" s="8">
        <f>ROUND(Player2[[#This Row],[HeightFeet]]+Player2[[#This Row],[HeightInches]]/12,1)</f>
        <v>6.3</v>
      </c>
      <c r="I97">
        <v>305</v>
      </c>
      <c r="J97">
        <v>25</v>
      </c>
      <c r="K97">
        <v>1</v>
      </c>
      <c r="L97" t="s">
        <v>66</v>
      </c>
      <c r="M97" t="str">
        <f>TRIM(LEFT(Player1[[#This Row],[Name]],FIND(",",Player1[[#This Row],[Name]])-1))</f>
        <v>Madsen</v>
      </c>
      <c r="N97" t="str">
        <f>TRIM(MID(Player1[[#This Row],[Name]],FIND(",",Player1[[#This Row],[Name]])+1,99))</f>
        <v>Joe</v>
      </c>
      <c r="O97" t="str">
        <f>LEFT(Player1[[#This Row],[FirstName]],1)</f>
        <v>J</v>
      </c>
      <c r="P97" t="str">
        <f>Player1[[#This Row],['#]]&amp;"-"&amp;Player1[[#This Row],[FirstInitial]]&amp;"."&amp;Player1[[#This Row],[LastName]]</f>
        <v>74-J.Madsen</v>
      </c>
    </row>
    <row r="98" spans="1:16" x14ac:dyDescent="0.25">
      <c r="A98" t="s">
        <v>118</v>
      </c>
      <c r="B98">
        <v>8</v>
      </c>
      <c r="C98" t="s">
        <v>177</v>
      </c>
      <c r="D98" t="s">
        <v>108</v>
      </c>
      <c r="E98" s="13" t="s">
        <v>444</v>
      </c>
      <c r="F98" s="13">
        <v>6</v>
      </c>
      <c r="G98" s="13">
        <v>1</v>
      </c>
      <c r="H98" s="8">
        <f>ROUND(Player2[[#This Row],[HeightFeet]]+Player2[[#This Row],[HeightInches]]/12,1)</f>
        <v>6.1</v>
      </c>
      <c r="I98">
        <v>200</v>
      </c>
      <c r="J98">
        <v>27</v>
      </c>
      <c r="K98">
        <v>5</v>
      </c>
      <c r="L98" t="s">
        <v>106</v>
      </c>
      <c r="M98" t="str">
        <f>TRIM(LEFT(Player1[[#This Row],[Name]],FIND(",",Player1[[#This Row],[Name]])-1))</f>
        <v>Masthay</v>
      </c>
      <c r="N98" t="str">
        <f>TRIM(MID(Player1[[#This Row],[Name]],FIND(",",Player1[[#This Row],[Name]])+1,99))</f>
        <v>Tim</v>
      </c>
      <c r="O98" t="str">
        <f>LEFT(Player1[[#This Row],[FirstName]],1)</f>
        <v>T</v>
      </c>
      <c r="P98" t="str">
        <f>Player1[[#This Row],['#]]&amp;"-"&amp;Player1[[#This Row],[FirstInitial]]&amp;"."&amp;Player1[[#This Row],[LastName]]</f>
        <v>8-T.Masthay</v>
      </c>
    </row>
    <row r="99" spans="1:16" x14ac:dyDescent="0.25">
      <c r="A99" t="s">
        <v>118</v>
      </c>
      <c r="B99">
        <v>52</v>
      </c>
      <c r="C99" t="s">
        <v>178</v>
      </c>
      <c r="D99" t="s">
        <v>56</v>
      </c>
      <c r="E99" s="13" t="s">
        <v>438</v>
      </c>
      <c r="F99" s="13">
        <v>6</v>
      </c>
      <c r="G99" s="13">
        <v>3</v>
      </c>
      <c r="H99" s="8">
        <f>ROUND(Player2[[#This Row],[HeightFeet]]+Player2[[#This Row],[HeightInches]]/12,1)</f>
        <v>6.3</v>
      </c>
      <c r="I99">
        <v>255</v>
      </c>
      <c r="J99">
        <v>28</v>
      </c>
      <c r="K99">
        <v>6</v>
      </c>
      <c r="L99" t="s">
        <v>179</v>
      </c>
      <c r="M99" t="str">
        <f>TRIM(LEFT(Player1[[#This Row],[Name]],FIND(",",Player1[[#This Row],[Name]])-1))</f>
        <v>Matthews</v>
      </c>
      <c r="N99" t="str">
        <f>TRIM(MID(Player1[[#This Row],[Name]],FIND(",",Player1[[#This Row],[Name]])+1,99))</f>
        <v>Clay</v>
      </c>
      <c r="O99" t="str">
        <f>LEFT(Player1[[#This Row],[FirstName]],1)</f>
        <v>C</v>
      </c>
      <c r="P99" t="str">
        <f>Player1[[#This Row],['#]]&amp;"-"&amp;Player1[[#This Row],[FirstInitial]]&amp;"."&amp;Player1[[#This Row],[LastName]]</f>
        <v>52-C.Matthews</v>
      </c>
    </row>
    <row r="100" spans="1:16" x14ac:dyDescent="0.25">
      <c r="A100" t="s">
        <v>118</v>
      </c>
      <c r="B100">
        <v>55</v>
      </c>
      <c r="C100" t="s">
        <v>458</v>
      </c>
      <c r="D100" t="s">
        <v>56</v>
      </c>
      <c r="E100" s="13" t="s">
        <v>438</v>
      </c>
      <c r="F100" s="13">
        <v>6</v>
      </c>
      <c r="G100" s="13">
        <v>3</v>
      </c>
      <c r="H100" s="8">
        <f>ROUND(Player2[[#This Row],[HeightFeet]]+Player2[[#This Row],[HeightInches]]/12,1)</f>
        <v>6.3</v>
      </c>
      <c r="I100">
        <v>260</v>
      </c>
      <c r="J100">
        <v>24</v>
      </c>
      <c r="K100">
        <v>2</v>
      </c>
      <c r="L100" t="s">
        <v>174</v>
      </c>
      <c r="M100" t="str">
        <f>TRIM(LEFT(Player1[[#This Row],[Name]],FIND(",",Player1[[#This Row],[Name]])-1))</f>
        <v>Mulumba</v>
      </c>
      <c r="N100" t="str">
        <f>TRIM(MID(Player1[[#This Row],[Name]],FIND(",",Player1[[#This Row],[Name]])+1,99))</f>
        <v>Andy</v>
      </c>
      <c r="O100" t="str">
        <f>LEFT(Player1[[#This Row],[FirstName]],1)</f>
        <v>A</v>
      </c>
      <c r="P100" t="str">
        <f>Player1[[#This Row],['#]]&amp;"-"&amp;Player1[[#This Row],[FirstInitial]]&amp;"."&amp;Player1[[#This Row],[LastName]]</f>
        <v>55-A.Mulumba</v>
      </c>
    </row>
    <row r="101" spans="1:16" x14ac:dyDescent="0.25">
      <c r="A101" t="s">
        <v>118</v>
      </c>
      <c r="B101">
        <v>96</v>
      </c>
      <c r="C101" t="s">
        <v>180</v>
      </c>
      <c r="D101" t="s">
        <v>181</v>
      </c>
      <c r="E101" s="13" t="s">
        <v>438</v>
      </c>
      <c r="F101" s="13">
        <v>6</v>
      </c>
      <c r="G101" s="13">
        <v>3</v>
      </c>
      <c r="H101" s="8">
        <f>ROUND(Player2[[#This Row],[HeightFeet]]+Player2[[#This Row],[HeightInches]]/12,1)</f>
        <v>6.3</v>
      </c>
      <c r="I101">
        <v>285</v>
      </c>
      <c r="J101">
        <v>27</v>
      </c>
      <c r="K101">
        <v>5</v>
      </c>
      <c r="L101" t="s">
        <v>59</v>
      </c>
      <c r="M101" t="str">
        <f>TRIM(LEFT(Player1[[#This Row],[Name]],FIND(",",Player1[[#This Row],[Name]])-1))</f>
        <v>Neal</v>
      </c>
      <c r="N101" t="str">
        <f>TRIM(MID(Player1[[#This Row],[Name]],FIND(",",Player1[[#This Row],[Name]])+1,99))</f>
        <v>Mike</v>
      </c>
      <c r="O101" t="str">
        <f>LEFT(Player1[[#This Row],[FirstName]],1)</f>
        <v>M</v>
      </c>
      <c r="P101" t="str">
        <f>Player1[[#This Row],['#]]&amp;"-"&amp;Player1[[#This Row],[FirstInitial]]&amp;"."&amp;Player1[[#This Row],[LastName]]</f>
        <v>96-M.Neal</v>
      </c>
    </row>
    <row r="102" spans="1:16" x14ac:dyDescent="0.25">
      <c r="A102" t="s">
        <v>118</v>
      </c>
      <c r="B102">
        <v>34</v>
      </c>
      <c r="C102" t="s">
        <v>182</v>
      </c>
      <c r="D102" t="s">
        <v>80</v>
      </c>
      <c r="E102" s="13" t="s">
        <v>442</v>
      </c>
      <c r="F102" s="13">
        <v>5</v>
      </c>
      <c r="G102" s="13">
        <v>11</v>
      </c>
      <c r="H102" s="8">
        <f>ROUND(Player2[[#This Row],[HeightFeet]]+Player2[[#This Row],[HeightInches]]/12,1)</f>
        <v>5.9</v>
      </c>
      <c r="I102">
        <v>220</v>
      </c>
      <c r="J102">
        <v>22</v>
      </c>
      <c r="K102" t="s">
        <v>26</v>
      </c>
      <c r="L102" t="s">
        <v>5</v>
      </c>
      <c r="M102" t="str">
        <f>TRIM(LEFT(Player1[[#This Row],[Name]],FIND(",",Player1[[#This Row],[Name]])-1))</f>
        <v>Neal</v>
      </c>
      <c r="N102" t="str">
        <f>TRIM(MID(Player1[[#This Row],[Name]],FIND(",",Player1[[#This Row],[Name]])+1,99))</f>
        <v>Rajion</v>
      </c>
      <c r="O102" t="str">
        <f>LEFT(Player1[[#This Row],[FirstName]],1)</f>
        <v>R</v>
      </c>
      <c r="P102" t="str">
        <f>Player1[[#This Row],['#]]&amp;"-"&amp;Player1[[#This Row],[FirstInitial]]&amp;"."&amp;Player1[[#This Row],[LastName]]</f>
        <v>34-R.Neal</v>
      </c>
    </row>
    <row r="103" spans="1:16" x14ac:dyDescent="0.25">
      <c r="A103" t="s">
        <v>118</v>
      </c>
      <c r="B103">
        <v>87</v>
      </c>
      <c r="C103" t="s">
        <v>183</v>
      </c>
      <c r="D103" t="s">
        <v>14</v>
      </c>
      <c r="E103" s="13" t="s">
        <v>438</v>
      </c>
      <c r="F103" s="13">
        <v>6</v>
      </c>
      <c r="G103" s="13">
        <v>3</v>
      </c>
      <c r="H103" s="8">
        <f>ROUND(Player2[[#This Row],[HeightFeet]]+Player2[[#This Row],[HeightInches]]/12,1)</f>
        <v>6.3</v>
      </c>
      <c r="I103">
        <v>217</v>
      </c>
      <c r="J103">
        <v>29</v>
      </c>
      <c r="K103">
        <v>7</v>
      </c>
      <c r="L103" t="s">
        <v>184</v>
      </c>
      <c r="M103" t="str">
        <f>TRIM(LEFT(Player1[[#This Row],[Name]],FIND(",",Player1[[#This Row],[Name]])-1))</f>
        <v>Nelson</v>
      </c>
      <c r="N103" t="str">
        <f>TRIM(MID(Player1[[#This Row],[Name]],FIND(",",Player1[[#This Row],[Name]])+1,99))</f>
        <v>Jordy</v>
      </c>
      <c r="O103" t="str">
        <f>LEFT(Player1[[#This Row],[FirstName]],1)</f>
        <v>J</v>
      </c>
      <c r="P103" t="str">
        <f>Player1[[#This Row],['#]]&amp;"-"&amp;Player1[[#This Row],[FirstInitial]]&amp;"."&amp;Player1[[#This Row],[LastName]]</f>
        <v>87-J.Nelson</v>
      </c>
    </row>
    <row r="104" spans="1:16" x14ac:dyDescent="0.25">
      <c r="A104" t="s">
        <v>118</v>
      </c>
      <c r="B104">
        <v>51</v>
      </c>
      <c r="C104" t="s">
        <v>459</v>
      </c>
      <c r="D104" t="s">
        <v>56</v>
      </c>
      <c r="E104" s="13" t="s">
        <v>445</v>
      </c>
      <c r="F104" s="13">
        <v>6</v>
      </c>
      <c r="G104" s="13">
        <v>2</v>
      </c>
      <c r="H104" s="8">
        <f>ROUND(Player2[[#This Row],[HeightFeet]]+Player2[[#This Row],[HeightInches]]/12,1)</f>
        <v>6.2</v>
      </c>
      <c r="I104">
        <v>248</v>
      </c>
      <c r="J104">
        <v>25</v>
      </c>
      <c r="K104">
        <v>2</v>
      </c>
      <c r="L104" t="s">
        <v>460</v>
      </c>
      <c r="M104" t="str">
        <f>TRIM(LEFT(Player1[[#This Row],[Name]],FIND(",",Player1[[#This Row],[Name]])-1))</f>
        <v>Palmer</v>
      </c>
      <c r="N104" t="str">
        <f>TRIM(MID(Player1[[#This Row],[Name]],FIND(",",Player1[[#This Row],[Name]])+1,99))</f>
        <v>Nate</v>
      </c>
      <c r="O104" t="str">
        <f>LEFT(Player1[[#This Row],[FirstName]],1)</f>
        <v>N</v>
      </c>
      <c r="P104" t="str">
        <f>Player1[[#This Row],['#]]&amp;"-"&amp;Player1[[#This Row],[FirstInitial]]&amp;"."&amp;Player1[[#This Row],[LastName]]</f>
        <v>51-N.Palmer</v>
      </c>
    </row>
    <row r="105" spans="1:16" x14ac:dyDescent="0.25">
      <c r="A105" t="s">
        <v>118</v>
      </c>
      <c r="B105">
        <v>64</v>
      </c>
      <c r="C105" t="s">
        <v>185</v>
      </c>
      <c r="D105" t="s">
        <v>4</v>
      </c>
      <c r="E105" s="13" t="s">
        <v>440</v>
      </c>
      <c r="F105" s="13">
        <v>6</v>
      </c>
      <c r="G105" s="13">
        <v>4</v>
      </c>
      <c r="H105" s="8">
        <f>ROUND(Player2[[#This Row],[HeightFeet]]+Player2[[#This Row],[HeightInches]]/12,1)</f>
        <v>6.3</v>
      </c>
      <c r="I105">
        <v>332</v>
      </c>
      <c r="J105">
        <v>23</v>
      </c>
      <c r="K105" t="s">
        <v>26</v>
      </c>
      <c r="L105" t="s">
        <v>186</v>
      </c>
      <c r="M105" t="str">
        <f>TRIM(LEFT(Player1[[#This Row],[Name]],FIND(",",Player1[[#This Row],[Name]])-1))</f>
        <v>Pennel</v>
      </c>
      <c r="N105" t="str">
        <f>TRIM(MID(Player1[[#This Row],[Name]],FIND(",",Player1[[#This Row],[Name]])+1,99))</f>
        <v>Mike</v>
      </c>
      <c r="O105" t="str">
        <f>LEFT(Player1[[#This Row],[FirstName]],1)</f>
        <v>M</v>
      </c>
      <c r="P105" t="str">
        <f>Player1[[#This Row],['#]]&amp;"-"&amp;Player1[[#This Row],[FirstInitial]]&amp;"."&amp;Player1[[#This Row],[LastName]]</f>
        <v>64-M.Pennel</v>
      </c>
    </row>
    <row r="106" spans="1:16" x14ac:dyDescent="0.25">
      <c r="A106" t="s">
        <v>118</v>
      </c>
      <c r="B106">
        <v>56</v>
      </c>
      <c r="C106" t="s">
        <v>187</v>
      </c>
      <c r="D106" t="s">
        <v>56</v>
      </c>
      <c r="E106" s="13" t="s">
        <v>447</v>
      </c>
      <c r="F106" s="13">
        <v>6</v>
      </c>
      <c r="G106" s="13">
        <v>7</v>
      </c>
      <c r="H106" s="8">
        <f>ROUND(Player2[[#This Row],[HeightFeet]]+Player2[[#This Row],[HeightInches]]/12,1)</f>
        <v>6.6</v>
      </c>
      <c r="I106">
        <v>287</v>
      </c>
      <c r="J106">
        <v>35</v>
      </c>
      <c r="K106">
        <v>13</v>
      </c>
      <c r="L106" t="s">
        <v>188</v>
      </c>
      <c r="M106" t="str">
        <f>TRIM(LEFT(Player1[[#This Row],[Name]],FIND(",",Player1[[#This Row],[Name]])-1))</f>
        <v>Peppers</v>
      </c>
      <c r="N106" t="str">
        <f>TRIM(MID(Player1[[#This Row],[Name]],FIND(",",Player1[[#This Row],[Name]])+1,99))</f>
        <v>Julius</v>
      </c>
      <c r="O106" t="str">
        <f>LEFT(Player1[[#This Row],[FirstName]],1)</f>
        <v>J</v>
      </c>
      <c r="P106" t="str">
        <f>Player1[[#This Row],['#]]&amp;"-"&amp;Player1[[#This Row],[FirstInitial]]&amp;"."&amp;Player1[[#This Row],[LastName]]</f>
        <v>56-J.Peppers</v>
      </c>
    </row>
    <row r="107" spans="1:16" x14ac:dyDescent="0.25">
      <c r="A107" t="s">
        <v>118</v>
      </c>
      <c r="B107">
        <v>80</v>
      </c>
      <c r="C107" t="s">
        <v>189</v>
      </c>
      <c r="D107" t="s">
        <v>17</v>
      </c>
      <c r="E107" s="13" t="s">
        <v>438</v>
      </c>
      <c r="F107" s="13">
        <v>6</v>
      </c>
      <c r="G107" s="13">
        <v>3</v>
      </c>
      <c r="H107" s="8">
        <f>ROUND(Player2[[#This Row],[HeightFeet]]+Player2[[#This Row],[HeightInches]]/12,1)</f>
        <v>6.3</v>
      </c>
      <c r="I107">
        <v>250</v>
      </c>
      <c r="J107">
        <v>24</v>
      </c>
      <c r="K107" t="s">
        <v>26</v>
      </c>
      <c r="L107" t="s">
        <v>190</v>
      </c>
      <c r="M107" t="str">
        <f>TRIM(LEFT(Player1[[#This Row],[Name]],FIND(",",Player1[[#This Row],[Name]])-1))</f>
        <v>Perillo</v>
      </c>
      <c r="N107" t="str">
        <f>TRIM(MID(Player1[[#This Row],[Name]],FIND(",",Player1[[#This Row],[Name]])+1,99))</f>
        <v>Justin</v>
      </c>
      <c r="O107" t="str">
        <f>LEFT(Player1[[#This Row],[FirstName]],1)</f>
        <v>J</v>
      </c>
      <c r="P107" t="str">
        <f>Player1[[#This Row],['#]]&amp;"-"&amp;Player1[[#This Row],[FirstInitial]]&amp;"."&amp;Player1[[#This Row],[LastName]]</f>
        <v>80-J.Perillo</v>
      </c>
    </row>
    <row r="108" spans="1:16" x14ac:dyDescent="0.25">
      <c r="A108" t="s">
        <v>118</v>
      </c>
      <c r="B108">
        <v>53</v>
      </c>
      <c r="C108" t="s">
        <v>191</v>
      </c>
      <c r="D108" t="s">
        <v>56</v>
      </c>
      <c r="E108" s="13" t="s">
        <v>438</v>
      </c>
      <c r="F108" s="13">
        <v>6</v>
      </c>
      <c r="G108" s="13">
        <v>3</v>
      </c>
      <c r="H108" s="8">
        <f>ROUND(Player2[[#This Row],[HeightFeet]]+Player2[[#This Row],[HeightInches]]/12,1)</f>
        <v>6.3</v>
      </c>
      <c r="I108">
        <v>265</v>
      </c>
      <c r="J108">
        <v>24</v>
      </c>
      <c r="K108">
        <v>3</v>
      </c>
      <c r="L108" t="s">
        <v>179</v>
      </c>
      <c r="M108" t="str">
        <f>TRIM(LEFT(Player1[[#This Row],[Name]],FIND(",",Player1[[#This Row],[Name]])-1))</f>
        <v>Perry</v>
      </c>
      <c r="N108" t="str">
        <f>TRIM(MID(Player1[[#This Row],[Name]],FIND(",",Player1[[#This Row],[Name]])+1,99))</f>
        <v>Nick</v>
      </c>
      <c r="O108" t="str">
        <f>LEFT(Player1[[#This Row],[FirstName]],1)</f>
        <v>N</v>
      </c>
      <c r="P108" t="str">
        <f>Player1[[#This Row],['#]]&amp;"-"&amp;Player1[[#This Row],[FirstInitial]]&amp;"."&amp;Player1[[#This Row],[LastName]]</f>
        <v>53-N.Perry</v>
      </c>
    </row>
    <row r="109" spans="1:16" x14ac:dyDescent="0.25">
      <c r="A109" t="s">
        <v>118</v>
      </c>
      <c r="B109">
        <v>81</v>
      </c>
      <c r="C109" t="s">
        <v>192</v>
      </c>
      <c r="D109" t="s">
        <v>17</v>
      </c>
      <c r="E109" s="13" t="s">
        <v>440</v>
      </c>
      <c r="F109" s="13">
        <v>6</v>
      </c>
      <c r="G109" s="13">
        <v>4</v>
      </c>
      <c r="H109" s="8">
        <f>ROUND(Player2[[#This Row],[HeightFeet]]+Player2[[#This Row],[HeightInches]]/12,1)</f>
        <v>6.3</v>
      </c>
      <c r="I109">
        <v>252</v>
      </c>
      <c r="J109">
        <v>26</v>
      </c>
      <c r="K109">
        <v>5</v>
      </c>
      <c r="L109" t="s">
        <v>30</v>
      </c>
      <c r="M109" t="str">
        <f>TRIM(LEFT(Player1[[#This Row],[Name]],FIND(",",Player1[[#This Row],[Name]])-1))</f>
        <v>Quarless</v>
      </c>
      <c r="N109" t="str">
        <f>TRIM(MID(Player1[[#This Row],[Name]],FIND(",",Player1[[#This Row],[Name]])+1,99))</f>
        <v>Andrew</v>
      </c>
      <c r="O109" t="str">
        <f>LEFT(Player1[[#This Row],[FirstName]],1)</f>
        <v>A</v>
      </c>
      <c r="P109" t="str">
        <f>Player1[[#This Row],['#]]&amp;"-"&amp;Player1[[#This Row],[FirstInitial]]&amp;"."&amp;Player1[[#This Row],[LastName]]</f>
        <v>81-A.Quarless</v>
      </c>
    </row>
    <row r="110" spans="1:16" x14ac:dyDescent="0.25">
      <c r="A110" t="s">
        <v>118</v>
      </c>
      <c r="B110">
        <v>90</v>
      </c>
      <c r="C110" t="s">
        <v>461</v>
      </c>
      <c r="D110" t="s">
        <v>4</v>
      </c>
      <c r="E110" s="13" t="s">
        <v>445</v>
      </c>
      <c r="F110" s="13">
        <v>6</v>
      </c>
      <c r="G110" s="13">
        <v>2</v>
      </c>
      <c r="H110" s="8">
        <f>ROUND(Player2[[#This Row],[HeightFeet]]+Player2[[#This Row],[HeightInches]]/12,1)</f>
        <v>6.2</v>
      </c>
      <c r="I110">
        <v>337</v>
      </c>
      <c r="J110">
        <v>28</v>
      </c>
      <c r="K110">
        <v>6</v>
      </c>
      <c r="L110" t="s">
        <v>462</v>
      </c>
      <c r="M110" t="str">
        <f>TRIM(LEFT(Player1[[#This Row],[Name]],FIND(",",Player1[[#This Row],[Name]])-1))</f>
        <v>Raji</v>
      </c>
      <c r="N110" t="str">
        <f>TRIM(MID(Player1[[#This Row],[Name]],FIND(",",Player1[[#This Row],[Name]])+1,99))</f>
        <v>B.J.</v>
      </c>
      <c r="O110" t="str">
        <f>LEFT(Player1[[#This Row],[FirstName]],1)</f>
        <v>B</v>
      </c>
      <c r="P110" t="str">
        <f>Player1[[#This Row],['#]]&amp;"-"&amp;Player1[[#This Row],[FirstInitial]]&amp;"."&amp;Player1[[#This Row],[LastName]]</f>
        <v>90-B.Raji</v>
      </c>
    </row>
    <row r="111" spans="1:16" x14ac:dyDescent="0.25">
      <c r="A111" t="s">
        <v>118</v>
      </c>
      <c r="B111">
        <v>28</v>
      </c>
      <c r="C111" t="s">
        <v>193</v>
      </c>
      <c r="D111" t="s">
        <v>124</v>
      </c>
      <c r="E111" s="13" t="s">
        <v>445</v>
      </c>
      <c r="F111" s="13">
        <v>6</v>
      </c>
      <c r="G111" s="13">
        <v>2</v>
      </c>
      <c r="H111" s="8">
        <f>ROUND(Player2[[#This Row],[HeightFeet]]+Player2[[#This Row],[HeightInches]]/12,1)</f>
        <v>6.2</v>
      </c>
      <c r="I111">
        <v>216</v>
      </c>
      <c r="J111">
        <v>25</v>
      </c>
      <c r="K111">
        <v>3</v>
      </c>
      <c r="L111" t="s">
        <v>160</v>
      </c>
      <c r="M111" t="str">
        <f>TRIM(LEFT(Player1[[#This Row],[Name]],FIND(",",Player1[[#This Row],[Name]])-1))</f>
        <v>Richardson</v>
      </c>
      <c r="N111" t="str">
        <f>TRIM(MID(Player1[[#This Row],[Name]],FIND(",",Player1[[#This Row],[Name]])+1,99))</f>
        <v>Sean</v>
      </c>
      <c r="O111" t="str">
        <f>LEFT(Player1[[#This Row],[FirstName]],1)</f>
        <v>S</v>
      </c>
      <c r="P111" t="str">
        <f>Player1[[#This Row],['#]]&amp;"-"&amp;Player1[[#This Row],[FirstInitial]]&amp;"."&amp;Player1[[#This Row],[LastName]]</f>
        <v>28-S.Richardson</v>
      </c>
    </row>
    <row r="112" spans="1:16" x14ac:dyDescent="0.25">
      <c r="A112" t="s">
        <v>118</v>
      </c>
      <c r="B112">
        <v>97</v>
      </c>
      <c r="C112" t="s">
        <v>463</v>
      </c>
      <c r="D112" t="s">
        <v>4</v>
      </c>
      <c r="E112" s="13" t="s">
        <v>438</v>
      </c>
      <c r="F112" s="13">
        <v>6</v>
      </c>
      <c r="G112" s="13">
        <v>3</v>
      </c>
      <c r="H112" s="8">
        <f>ROUND(Player2[[#This Row],[HeightFeet]]+Player2[[#This Row],[HeightInches]]/12,1)</f>
        <v>6.3</v>
      </c>
      <c r="I112">
        <v>301</v>
      </c>
      <c r="J112">
        <v>23</v>
      </c>
      <c r="K112" t="s">
        <v>26</v>
      </c>
      <c r="L112" t="s">
        <v>464</v>
      </c>
      <c r="M112" t="str">
        <f>TRIM(LEFT(Player1[[#This Row],[Name]],FIND(",",Player1[[#This Row],[Name]])-1))</f>
        <v>Robinson</v>
      </c>
      <c r="N112" t="str">
        <f>TRIM(MID(Player1[[#This Row],[Name]],FIND(",",Player1[[#This Row],[Name]])+1,99))</f>
        <v>Luther</v>
      </c>
      <c r="O112" t="str">
        <f>LEFT(Player1[[#This Row],[FirstName]],1)</f>
        <v>L</v>
      </c>
      <c r="P112" t="str">
        <f>Player1[[#This Row],['#]]&amp;"-"&amp;Player1[[#This Row],[FirstInitial]]&amp;"."&amp;Player1[[#This Row],[LastName]]</f>
        <v>97-L.Robinson</v>
      </c>
    </row>
    <row r="113" spans="1:16" x14ac:dyDescent="0.25">
      <c r="A113" t="s">
        <v>118</v>
      </c>
      <c r="B113">
        <v>12</v>
      </c>
      <c r="C113" t="s">
        <v>194</v>
      </c>
      <c r="D113" t="s">
        <v>111</v>
      </c>
      <c r="E113" s="13" t="s">
        <v>445</v>
      </c>
      <c r="F113" s="13">
        <v>6</v>
      </c>
      <c r="G113" s="13">
        <v>2</v>
      </c>
      <c r="H113" s="8">
        <f>ROUND(Player2[[#This Row],[HeightFeet]]+Player2[[#This Row],[HeightInches]]/12,1)</f>
        <v>6.2</v>
      </c>
      <c r="I113">
        <v>225</v>
      </c>
      <c r="J113">
        <v>31</v>
      </c>
      <c r="K113">
        <v>10</v>
      </c>
      <c r="L113" t="s">
        <v>95</v>
      </c>
      <c r="M113" t="str">
        <f>TRIM(LEFT(Player1[[#This Row],[Name]],FIND(",",Player1[[#This Row],[Name]])-1))</f>
        <v>Rodgers</v>
      </c>
      <c r="N113" t="str">
        <f>TRIM(MID(Player1[[#This Row],[Name]],FIND(",",Player1[[#This Row],[Name]])+1,99))</f>
        <v>Aaron</v>
      </c>
      <c r="O113" t="str">
        <f>LEFT(Player1[[#This Row],[FirstName]],1)</f>
        <v>A</v>
      </c>
      <c r="P113" t="str">
        <f>Player1[[#This Row],['#]]&amp;"-"&amp;Player1[[#This Row],[FirstInitial]]&amp;"."&amp;Player1[[#This Row],[LastName]]</f>
        <v>12-A.Rodgers</v>
      </c>
    </row>
    <row r="114" spans="1:16" x14ac:dyDescent="0.25">
      <c r="A114" t="s">
        <v>118</v>
      </c>
      <c r="B114">
        <v>89</v>
      </c>
      <c r="C114" t="s">
        <v>195</v>
      </c>
      <c r="D114" t="s">
        <v>17</v>
      </c>
      <c r="E114" s="13" t="s">
        <v>440</v>
      </c>
      <c r="F114" s="13">
        <v>6</v>
      </c>
      <c r="G114" s="13">
        <v>4</v>
      </c>
      <c r="H114" s="8">
        <f>ROUND(Player2[[#This Row],[HeightFeet]]+Player2[[#This Row],[HeightInches]]/12,1)</f>
        <v>6.3</v>
      </c>
      <c r="I114">
        <v>257</v>
      </c>
      <c r="J114">
        <v>22</v>
      </c>
      <c r="K114" t="s">
        <v>26</v>
      </c>
      <c r="L114" t="s">
        <v>95</v>
      </c>
      <c r="M114" t="str">
        <f>TRIM(LEFT(Player1[[#This Row],[Name]],FIND(",",Player1[[#This Row],[Name]])-1))</f>
        <v>Rodgers</v>
      </c>
      <c r="N114" t="str">
        <f>TRIM(MID(Player1[[#This Row],[Name]],FIND(",",Player1[[#This Row],[Name]])+1,99))</f>
        <v>Richard</v>
      </c>
      <c r="O114" t="str">
        <f>LEFT(Player1[[#This Row],[FirstName]],1)</f>
        <v>R</v>
      </c>
      <c r="P114" t="str">
        <f>Player1[[#This Row],['#]]&amp;"-"&amp;Player1[[#This Row],[FirstInitial]]&amp;"."&amp;Player1[[#This Row],[LastName]]</f>
        <v>89-R.Rodgers</v>
      </c>
    </row>
    <row r="115" spans="1:16" x14ac:dyDescent="0.25">
      <c r="A115" t="s">
        <v>118</v>
      </c>
      <c r="B115">
        <v>37</v>
      </c>
      <c r="C115" t="s">
        <v>196</v>
      </c>
      <c r="D115" t="s">
        <v>75</v>
      </c>
      <c r="E115" s="13" t="s">
        <v>442</v>
      </c>
      <c r="F115" s="13">
        <v>5</v>
      </c>
      <c r="G115" s="13">
        <v>11</v>
      </c>
      <c r="H115" s="8">
        <f>ROUND(Player2[[#This Row],[HeightFeet]]+Player2[[#This Row],[HeightInches]]/12,1)</f>
        <v>5.9</v>
      </c>
      <c r="I115">
        <v>184</v>
      </c>
      <c r="J115">
        <v>27</v>
      </c>
      <c r="K115">
        <v>5</v>
      </c>
      <c r="L115" t="s">
        <v>197</v>
      </c>
      <c r="M115" t="str">
        <f>TRIM(LEFT(Player1[[#This Row],[Name]],FIND(",",Player1[[#This Row],[Name]])-1))</f>
        <v>Shields</v>
      </c>
      <c r="N115" t="str">
        <f>TRIM(MID(Player1[[#This Row],[Name]],FIND(",",Player1[[#This Row],[Name]])+1,99))</f>
        <v>Sam</v>
      </c>
      <c r="O115" t="str">
        <f>LEFT(Player1[[#This Row],[FirstName]],1)</f>
        <v>S</v>
      </c>
      <c r="P115" t="str">
        <f>Player1[[#This Row],['#]]&amp;"-"&amp;Player1[[#This Row],[FirstInitial]]&amp;"."&amp;Player1[[#This Row],[LastName]]</f>
        <v>37-S.Shields</v>
      </c>
    </row>
    <row r="116" spans="1:16" x14ac:dyDescent="0.25">
      <c r="A116" t="s">
        <v>118</v>
      </c>
      <c r="B116">
        <v>71</v>
      </c>
      <c r="C116" t="s">
        <v>198</v>
      </c>
      <c r="D116" t="s">
        <v>34</v>
      </c>
      <c r="E116" s="13" t="s">
        <v>438</v>
      </c>
      <c r="F116" s="13">
        <v>6</v>
      </c>
      <c r="G116" s="13">
        <v>3</v>
      </c>
      <c r="H116" s="8">
        <f>ROUND(Player2[[#This Row],[HeightFeet]]+Player2[[#This Row],[HeightInches]]/12,1)</f>
        <v>6.3</v>
      </c>
      <c r="I116">
        <v>318</v>
      </c>
      <c r="J116">
        <v>28</v>
      </c>
      <c r="K116">
        <v>7</v>
      </c>
      <c r="L116" t="s">
        <v>199</v>
      </c>
      <c r="M116" t="str">
        <f>TRIM(LEFT(Player1[[#This Row],[Name]],FIND(",",Player1[[#This Row],[Name]])-1))</f>
        <v>Sitton</v>
      </c>
      <c r="N116" t="str">
        <f>TRIM(MID(Player1[[#This Row],[Name]],FIND(",",Player1[[#This Row],[Name]])+1,99))</f>
        <v>Josh</v>
      </c>
      <c r="O116" t="str">
        <f>LEFT(Player1[[#This Row],[FirstName]],1)</f>
        <v>J</v>
      </c>
      <c r="P116" t="str">
        <f>Player1[[#This Row],['#]]&amp;"-"&amp;Player1[[#This Row],[FirstInitial]]&amp;"."&amp;Player1[[#This Row],[LastName]]</f>
        <v>71-J.Sitton</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0 d 1 1 2 4 2 0 - f 7 3 9 - 4 7 7 a - 9 f 8 1 - 3 a 9 f d e 4 5 c 5 1 4 " > < 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C a l c u l a t e d F i e l d s > < H S l i c e r s S h a p e > 0 ; 0 ; 0 ; 0 < / H S l i c e r s S h a p e > < V S l i c e r s S h a p e > 0 ; 0 ; 0 ; 0 < / V S l i c e r s S h a p e > < S l i c e r S h e e t N a m e > S h e e t 1 < / S l i c e r S h e e t N a m e > < S A H o s t H a s h > 2 3 5 3 3 9 4 6 6 < / S A H o s t H a s h > < G e m i n i F i e l d L i s t V i s i b l e > T r u e < / G e m i n i F i e l d L i s t V i s i b l e > < / S e t t i n g s > ] ] > < / 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l a y B y P l a y _ 3 4 8 9 2 8 5 e - a 3 9 3 - 4 9 c 1 - a b 1 b - 7 5 2 1 b b 7 6 f d a c & l t ; / K e y & g t ; & l t ; V a l u e   x m l n s : a = " h t t p : / / s c h e m a s . d a t a c o n t r a c t . o r g / 2 0 0 4 / 0 7 / M i c r o s o f t . A n a l y s i s S e r v i c e s . C o m m o n " & g t ; & l t ; a : H a s F o c u s & g t ; f a l s e & l t ; / a : H a s F o c u s & g t ; & l t ; a : S i z e A t D p i 9 6 & g t ; 2 4 0 & l t ; / a : S i z e A t D p i 9 6 & g t ; & l t ; a : V i s i b l e & g t ; t r u e & l t ; / a : V i s i b l e & g t ; & l t ; / V a l u e & g t ; & l t ; / K e y V a l u e O f s t r i n g S a n d b o x E d i t o r . M e a s u r e G r i d S t a t e S c d E 3 5 R y & g t ; & l t ; K e y V a l u e O f s t r i n g S a n d b o x E d i t o r . M e a s u r e G r i d S t a t e S c d E 3 5 R y & g t ; & l t ; K e y & g t ; P l a y e r 2 - 9 8 a c 1 1 1 e - 4 9 c 4 - 4 1 c 5 - 9 2 b 1 - 4 6 b 8 d f c 0 3 0 3 4 & 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l a y e r 1 - a 5 8 f 9 c 9 c - b b f f - 4 6 d 0 - b 5 b 5 - b 4 2 4 3 c 1 8 7 7 0 4 & 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d e 3 3 6 b d 6 - 5 d 3 f - 4 9 e 5 - a 0 1 c - 9 6 9 a f 6 3 1 2 8 4 4 " > < 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C a l c u l a t e d F i e l d s > < H S l i c e r s S h a p e > 0 ; 0 ; 0 ; 0 < / H S l i c e r s S h a p e > < V S l i c e r s S h a p e > 0 ; 0 ; 0 ; 0 < / V S l i c e r s S h a p e > < S l i c e r S h e e t N a m e > S h e e t 3 < / S l i c e r S h e e t N a m e > < S A H o s t H a s h > 7 9 6 7 1 3 2 2 4 < / S A H o s t H a s h > < G e m i n i F i e l d L i s t V i s i b l e > T r u e < / G e m i n i F i e l d L i s t V i s i b l e > < / S e t t i n g s > ] ] > < / C u s t o m C o n t e n t > < / G e m i n i > 
</file>

<file path=customXml/item12.xml>��< ? x m l   v e r s i o n = " 1 . 0 "   e n c o d i n g = " U T F - 1 6 " ? > < G e m i n i   x m l n s = " h t t p : / / g e m i n i / p i v o t c u s t o m i z a t i o n / e f e 0 f 9 a 7 - a 4 b d - 4 e 7 6 - 9 4 0 6 - 1 d 8 d 6 a c 2 3 0 6 5 " > < 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C a l c u l a t e d F i e l d s > < H S l i c e r s S h a p e > 0 ; 0 ; 0 ; 0 < / H S l i c e r s S h a p e > < V S l i c e r s S h a p e > 0 ; 0 ; 0 ; 0 < / V S l i c e r s S h a p e > < S l i c e r S h e e t N a m e > S h e e t 3 < / S l i c e r S h e e t N a m e > < S A H o s t H a s h > 2 0 8 5 8 7 0 5 1 0 < / S A H o s t H a s h > < G e m i n i F i e l d L i s t V i s i b l e > T r u e < / G e m i n i F i e l d L i s t V i s i b l e > < / S e t t i n g s > ] ] > < / C u s t o m C o n t e n t > < / G e m i n i > 
</file>

<file path=customXml/item13.xml>��< ? x m l   v e r s i o n = " 1 . 0 "   e n c o d i n g = " U T F - 1 6 " ? > < G e m i n i   x m l n s = " h t t p : / / g e m i n i / p i v o t c u s t o m i z a t i o n / T a b l e O r d e r " > < C u s t o m C o n t e n t > P l a y B y P l a y _ 3 4 8 9 2 8 5 e - a 3 9 3 - 4 9 c 1 - a b 1 b - 7 5 2 1 b b 7 6 f d a c , P l a y e r 1 - a 5 8 f 9 c 9 c - b b f f - 4 6 d 0 - b 5 b 5 - b 4 2 4 3 c 1 8 7 7 0 4 , P l a y e r 2 - 9 8 a c 1 1 1 e - 4 9 c 4 - 4 1 c 5 - 9 2 b 1 - 4 6 b 8 d f c 0 3 0 3 4 < / C u s t o m C o n t e n t > < / G e m i n i > 
</file>

<file path=customXml/item14.xml>��< ? x m l   v e r s i o n = " 1 . 0 "   e n c o d i n g = " U T F - 1 6 " ? > < G e m i n i   x m l n s = " h t t p : / / g e m i n i / p i v o t c u s t o m i z a t i o n / e 6 f b 3 b c 5 - c 9 4 2 - 4 a 5 d - a 3 a 8 - 1 7 5 a b 8 e 0 8 0 9 a " > < 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C a l c u l a t e d F i e l d s > < H S l i c e r s S h a p e > 0 ; 0 ; 0 ; 0 < / H S l i c e r s S h a p e > < V S l i c e r s S h a p e > 0 ; 0 ; 0 ; 0 < / V S l i c e r s S h a p e > < S l i c e r S h e e t N a m e > S h e e t 3 < / S l i c e r S h e e t N a m e > < S A H o s t H a s h > 5 9 8 3 0 8 6 9 3 < / S A H o s t H a s h > < G e m i n i F i e l d L i s t V i s i b l e > T r u e < / G e m i n i F i e l d L i s t V i s i b l e > < / S e t t i n g s > ] ] > < / C u s t o m C o n t e n t > < / G e m i n i > 
</file>

<file path=customXml/item15.xml>��< ? x m l   v e r s i o n = " 1 . 0 "   e n c o d i n g = " U T F - 1 6 " ? > < G e m i n i   x m l n s = " h t t p : / / g e m i n i / p i v o t c u s t o m i z a t i o n / c 2 a b 1 e 7 6 - 1 f 6 5 - 4 4 2 d - b a 2 d - 8 0 d 6 9 3 4 1 a d 5 a " > < 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C a l c u l a t e d F i e l d s > < H S l i c e r s S h a p e > 0 ; 0 ; 0 ; 0 < / H S l i c e r s S h a p e > < V S l i c e r s S h a p e > 0 ; 0 ; 0 ; 0 < / V S l i c e r s S h a p e > < S l i c e r S h e e t N a m e > S h e e t 3 < / S l i c e r S h e e t N a m e > < S A H o s t H a s h > 1 3 5 6 5 3 3 8 7 9 < / S A H o s t H a s h > < G e m i n i F i e l d L i s t V i s i b l e > T r u e < / G e m i n i F i e l d L i s t V i s i b l e > < / S e t t i n g s > ] ] > < / C u s t o m C o n t e n t > < / G e m i n i > 
</file>

<file path=customXml/item16.xml>��< ? x m l   v e r s i o n = " 1 . 0 "   e n c o d i n g = " U T F - 1 6 " ? > < G e m i n i   x m l n s = " h t t p : / / g e m i n i / p i v o t c u s t o m i z a t i o n / 5 6 a 7 9 7 0 f - 5 1 1 4 - 4 c 5 4 - 9 8 6 3 - c b 2 8 a 8 7 d 7 e 1 3 " > < 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C a l c u l a t e d F i e l d s > < H S l i c e r s S h a p e > 0 ; 0 ; 0 ; 0 < / H S l i c e r s S h a p e > < V S l i c e r s S h a p e > 0 ; 0 ; 0 ; 0 < / V S l i c e r s S h a p e > < S l i c e r S h e e t N a m e > S h e e t 3 < / S l i c e r S h e e t N a m e > < S A H o s t H a s h > 5 9 8 3 0 8 6 9 3 < / S A H o s t H a s h > < G e m i n i F i e l d L i s t V i s i b l e > T r u e < / G e m i n i F i e l d L i s t V i s i b l e > < / S e t t i n g s > ] ] > < / C u s t o m C o n t e n t > < / G e m i n i > 
</file>

<file path=customXml/item17.xml>��< ? x m l   v e r s i o n = " 1 . 0 "   e n c o d i n g = " U T F - 1 6 " ? > < G e m i n i   x m l n s = " h t t p : / / g e m i n i / p i v o t c u s t o m i z a t i o n / b f c 9 4 9 4 3 - 9 b b b - 4 0 d 1 - 8 f c 1 - 8 d 9 f 6 f d 4 8 9 b e " > < 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C a l c u l a t e d F i e l d s > < H S l i c e r s S h a p e > 0 ; 0 ; 0 ; 0 < / H S l i c e r s S h a p e > < V S l i c e r s S h a p e > 0 ; 0 ; 0 ; 0 < / V S l i c e r s S h a p e > < S l i c e r S h e e t N a m e > S h e e t 3 < / S l i c e r S h e e t N a m e > < S A H o s t H a s h > 9 0 3 3 4 9 8 0 2 < / S A H o s t H a s h > < G e m i n i F i e l d L i s t V i s i b l e > T r u e < / G e m i n i F i e l d L i s t V i s i b l e > < / S e t t i n g s > ] ] > < / C u s t o m C o n t e n t > < / G e m i n i > 
</file>

<file path=customXml/item18.xml>��< ? x m l   v e r s i o n = " 1 . 0 "   e n c o d i n g = " U T F - 1 6 " ? > < G e m i n i   x m l n s = " h t t p : / / g e m i n i / p i v o t c u s t o m i z a t i o n / 2 3 e 5 5 7 a 2 - 5 f a 0 - 4 e a 2 - b d 0 7 - 2 f c a 1 8 7 d 4 c 4 0 " > < 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C a l c u l a t e d F i e l d s > < H S l i c e r s S h a p e > 0 ; 0 ; 0 ; 0 < / H S l i c e r s S h a p e > < V S l i c e r s S h a p e > 0 ; 0 ; 0 ; 0 < / V S l i c e r s S h a p e > < S l i c e r S h e e t N a m e > S h e e t 3 < / S l i c e r S h e e t N a m e > < S A H o s t H a s h > 1 3 9 5 8 2 5 2 6 2 < / S A H o s t H a s h > < G e m i n i F i e l d L i s t V i s i b l e > T r u e < / G e m i n i F i e l d L i s t V i s i b l e > < / S e t t i n g s > ] ] > < / 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T a b l e X M L _ P l a y e r 2 - 9 8 a c 1 1 1 e - 4 9 c 4 - 4 1 c 5 - 9 2 b 1 - 4 6 b 8 d f c 0 3 0 3 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T e a m & l t ; / s t r i n g & g t ; & l t ; / k e y & g t ; & l t ; v a l u e & g t ; & l t ; i n t & g t ; 6 9 & l t ; / i n t & g t ; & l t ; / v a l u e & g t ; & l t ; / i t e m & g t ; & l t ; i t e m & g t ; & l t ; k e y & g t ; & l t ; s t r i n g & g t ; # & l t ; / s t r i n g & g t ; & l t ; / k e y & g t ; & l t ; v a l u e & g t ; & l t ; i n t & g t ; 4 3 & l t ; / i n t & g t ; & l t ; / v a l u e & g t ; & l t ; / i t e m & g t ; & l t ; i t e m & g t ; & l t ; k e y & g t ; & l t ; s t r i n g & g t ; N a m e & l t ; / s t r i n g & g t ; & l t ; / k e y & g t ; & l t ; v a l u e & g t ; & l t ; i n t & g t ; 7 3 & l t ; / i n t & g t ; & l t ; / v a l u e & g t ; & l t ; / i t e m & g t ; & l t ; i t e m & g t ; & l t ; k e y & g t ; & l t ; s t r i n g & g t ; P o s i t i o n & l t ; / s t r i n g & g t ; & l t ; / k e y & g t ; & l t ; v a l u e & g t ; & l t ; i n t & g t ; 8 6 & l t ; / i n t & g t ; & l t ; / v a l u e & g t ; & l t ; / i t e m & g t ; & l t ; i t e m & g t ; & l t ; k e y & g t ; & l t ; s t r i n g & g t ; H e i g h t T e x t & l t ; / s t r i n g & g t ; & l t ; / k e y & g t ; & l t ; v a l u e & g t ; & l t ; i n t & g t ; 1 0 3 & l t ; / i n t & g t ; & l t ; / v a l u e & g t ; & l t ; / i t e m & g t ; & l t ; i t e m & g t ; & l t ; k e y & g t ; & l t ; s t r i n g & g t ; H e i g h t F e e t & l t ; / s t r i n g & g t ; & l t ; / k e y & g t ; & l t ; v a l u e & g t ; & l t ; i n t & g t ; 1 0 5 & l t ; / i n t & g t ; & l t ; / v a l u e & g t ; & l t ; / i t e m & g t ; & l t ; i t e m & g t ; & l t ; k e y & g t ; & l t ; s t r i n g & g t ; H e i g h t I n c h e s & l t ; / s t r i n g & g t ; & l t ; / k e y & g t ; & l t ; v a l u e & g t ; & l t ; i n t & g t ; 1 1 7 & l t ; / i n t & g t ; & l t ; / v a l u e & g t ; & l t ; / i t e m & g t ; & l t ; i t e m & g t ; & l t ; k e y & g t ; & l t ; s t r i n g & g t ; H e i g h t & l t ; / s t r i n g & g t ; & l t ; / k e y & g t ; & l t ; v a l u e & g t ; & l t ; i n t & g t ; 1 2 2 & l t ; / i n t & g t ; & l t ; / v a l u e & g t ; & l t ; / i t e m & g t ; & l t ; i t e m & g t ; & l t ; k e y & g t ; & l t ; s t r i n g & g t ; W e i g h t & l t ; / s t r i n g & g t ; & l t ; / k e y & g t ; & l t ; v a l u e & g t ; & l t ; i n t & g t ; 1 3 2 & l t ; / i n t & g t ; & l t ; / v a l u e & g t ; & l t ; / i t e m & g t ; & l t ; i t e m & g t ; & l t ; k e y & g t ; & l t ; s t r i n g & g t ; A g e & l t ; / s t r i n g & g t ; & l t ; / k e y & g t ; & l t ; v a l u e & g t ; & l t ; i n t & g t ; 6 0 & l t ; / i n t & g t ; & l t ; / v a l u e & g t ; & l t ; / i t e m & g t ; & l t ; i t e m & g t ; & l t ; k e y & g t ; & l t ; s t r i n g & g t ; E x p e r i e n c e & l t ; / s t r i n g & g t ; & l t ; / k e y & g t ; & l t ; v a l u e & g t ; & l t ; i n t & g t ; 1 0 5 & l t ; / i n t & g t ; & l t ; / v a l u e & g t ; & l t ; / i t e m & g t ; & l t ; i t e m & g t ; & l t ; k e y & g t ; & l t ; s t r i n g & g t ; C o l l e g e & l t ; / s t r i n g & g t ; & l t ; / k e y & g t ; & l t ; v a l u e & g t ; & l t ; i n t & g t ; 8 3 & l t ; / i n t & g t ; & l t ; / v a l u e & g t ; & l t ; / i t e m & g t ; & l t ; i t e m & g t ; & l t ; k e y & g t ; & l t ; s t r i n g & g t ; L a s t N a m e & l t ; / s t r i n g & g t ; & l t ; / k e y & g t ; & l t ; v a l u e & g t ; & l t ; i n t & g t ; 9 7 & l t ; / i n t & g t ; & l t ; / v a l u e & g t ; & l t ; / i t e m & g t ; & l t ; i t e m & g t ; & l t ; k e y & g t ; & l t ; s t r i n g & g t ; F i r s t N a m e & l t ; / s t r i n g & g t ; & l t ; / k e y & g t ; & l t ; v a l u e & g t ; & l t ; i n t & g t ; 1 0 0 & l t ; / i n t & g t ; & l t ; / v a l u e & g t ; & l t ; / i t e m & g t ; & l t ; i t e m & g t ; & l t ; k e y & g t ; & l t ; s t r i n g & g t ; F i r s t I n i t i a l & l t ; / s t r i n g & g t ; & l t ; / k e y & g t ; & l t ; v a l u e & g t ; & l t ; i n t & g t ; 9 8 & l t ; / i n t & g t ; & l t ; / v a l u e & g t ; & l t ; / i t e m & g t ; & l t ; i t e m & g t ; & l t ; k e y & g t ; & l t ; s t r i n g & g t ; N u m b e r N a m e & l t ; / s t r i n g & g t ; & l t ; / k e y & g t ; & l t ; v a l u e & g t ; & l t ; i n t & g t ; 1 2 4 & l t ; / i n t & g t ; & l t ; / v a l u e & g t ; & l t ; / i t e m & g t ; & l t ; / C o l u m n W i d t h s & g t ; & l t ; C o l u m n D i s p l a y I n d e x & g t ; & l t ; i t e m & g t ; & l t ; k e y & g t ; & l t ; s t r i n g & g t ; T e a m & l t ; / s t r i n g & g t ; & l t ; / k e y & g t ; & l t ; v a l u e & g t ; & l t ; i n t & g t ; 0 & l t ; / i n t & g t ; & l t ; / v a l u e & g t ; & l t ; / i t e m & g t ; & l t ; i t e m & g t ; & l t ; k e y & g t ; & l t ; s t r i n g & g t ; # & l t ; / s t r i n g & g t ; & l t ; / k e y & g t ; & l t ; v a l u e & g t ; & l t ; i n t & g t ; 1 & l t ; / i n t & g t ; & l t ; / v a l u e & g t ; & l t ; / i t e m & g t ; & l t ; i t e m & g t ; & l t ; k e y & g t ; & l t ; s t r i n g & g t ; N a m e & l t ; / s t r i n g & g t ; & l t ; / k e y & g t ; & l t ; v a l u e & g t ; & l t ; i n t & g t ; 2 & l t ; / i n t & g t ; & l t ; / v a l u e & g t ; & l t ; / i t e m & g t ; & l t ; i t e m & g t ; & l t ; k e y & g t ; & l t ; s t r i n g & g t ; P o s i t i o n & l t ; / s t r i n g & g t ; & l t ; / k e y & g t ; & l t ; v a l u e & g t ; & l t ; i n t & g t ; 3 & l t ; / i n t & g t ; & l t ; / v a l u e & g t ; & l t ; / i t e m & g t ; & l t ; i t e m & g t ; & l t ; k e y & g t ; & l t ; s t r i n g & g t ; H e i g h t T e x t & l t ; / s t r i n g & g t ; & l t ; / k e y & g t ; & l t ; v a l u e & g t ; & l t ; i n t & g t ; 4 & l t ; / i n t & g t ; & l t ; / v a l u e & g t ; & l t ; / i t e m & g t ; & l t ; i t e m & g t ; & l t ; k e y & g t ; & l t ; s t r i n g & g t ; H e i g h t F e e t & l t ; / s t r i n g & g t ; & l t ; / k e y & g t ; & l t ; v a l u e & g t ; & l t ; i n t & g t ; 5 & l t ; / i n t & g t ; & l t ; / v a l u e & g t ; & l t ; / i t e m & g t ; & l t ; i t e m & g t ; & l t ; k e y & g t ; & l t ; s t r i n g & g t ; H e i g h t I n c h e s & l t ; / s t r i n g & g t ; & l t ; / k e y & g t ; & l t ; v a l u e & g t ; & l t ; i n t & g t ; 6 & l t ; / i n t & g t ; & l t ; / v a l u e & g t ; & l t ; / i t e m & g t ; & l t ; i t e m & g t ; & l t ; k e y & g t ; & l t ; s t r i n g & g t ; H e i g h t & l t ; / s t r i n g & g t ; & l t ; / k e y & g t ; & l t ; v a l u e & g t ; & l t ; i n t & g t ; 7 & l t ; / i n t & g t ; & l t ; / v a l u e & g t ; & l t ; / i t e m & g t ; & l t ; i t e m & g t ; & l t ; k e y & g t ; & l t ; s t r i n g & g t ; W e i g h t & l t ; / s t r i n g & g t ; & l t ; / k e y & g t ; & l t ; v a l u e & g t ; & l t ; i n t & g t ; 8 & l t ; / i n t & g t ; & l t ; / v a l u e & g t ; & l t ; / i t e m & g t ; & l t ; i t e m & g t ; & l t ; k e y & g t ; & l t ; s t r i n g & g t ; A g e & l t ; / s t r i n g & g t ; & l t ; / k e y & g t ; & l t ; v a l u e & g t ; & l t ; i n t & g t ; 9 & l t ; / i n t & g t ; & l t ; / v a l u e & g t ; & l t ; / i t e m & g t ; & l t ; i t e m & g t ; & l t ; k e y & g t ; & l t ; s t r i n g & g t ; E x p e r i e n c e & l t ; / s t r i n g & g t ; & l t ; / k e y & g t ; & l t ; v a l u e & g t ; & l t ; i n t & g t ; 1 0 & l t ; / i n t & g t ; & l t ; / v a l u e & g t ; & l t ; / i t e m & g t ; & l t ; i t e m & g t ; & l t ; k e y & g t ; & l t ; s t r i n g & g t ; C o l l e g e & l t ; / s t r i n g & g t ; & l t ; / k e y & g t ; & l t ; v a l u e & g t ; & l t ; i n t & g t ; 1 1 & l t ; / i n t & g t ; & l t ; / v a l u e & g t ; & l t ; / i t e m & g t ; & l t ; i t e m & g t ; & l t ; k e y & g t ; & l t ; s t r i n g & g t ; L a s t N a m e & l t ; / s t r i n g & g t ; & l t ; / k e y & g t ; & l t ; v a l u e & g t ; & l t ; i n t & g t ; 1 2 & l t ; / i n t & g t ; & l t ; / v a l u e & g t ; & l t ; / i t e m & g t ; & l t ; i t e m & g t ; & l t ; k e y & g t ; & l t ; s t r i n g & g t ; F i r s t N a m e & l t ; / s t r i n g & g t ; & l t ; / k e y & g t ; & l t ; v a l u e & g t ; & l t ; i n t & g t ; 1 3 & l t ; / i n t & g t ; & l t ; / v a l u e & g t ; & l t ; / i t e m & g t ; & l t ; i t e m & g t ; & l t ; k e y & g t ; & l t ; s t r i n g & g t ; F i r s t I n i t i a l & l t ; / s t r i n g & g t ; & l t ; / k e y & g t ; & l t ; v a l u e & g t ; & l t ; i n t & g t ; 1 4 & l t ; / i n t & g t ; & l t ; / v a l u e & g t ; & l t ; / i t e m & g t ; & l t ; i t e m & g t ; & l t ; k e y & g t ; & l t ; s t r i n g & g t ; N u m b e r N a m e & l t ; / s t r i n g & g t ; & l t ; / k e y & g t ; & l t ; v a l u e & g t ; & l t ; i n t & g t ; 1 5 & l t ; / i n t & g t ; & l t ; / v a l u e & g t ; & l t ; / i t e m & g t ; & l t ; / C o l u m n D i s p l a y I n d e x & g t ; & l t ; C o l u m n F r o z e n   / & g t ; & l t ; C o l u m n C h e c k e d   / & g t ; & l t ; C o l u m n F i l t e r   / & g t ; & l t ; S e l e c t i o n F i l t e r   / & g t ; & l t ; F i l t e r P a r a m e t e r s   / & g t ; & l t ; I s S o r t D e s c e n d i n g & g t ; f a l s e & l t ; / I s S o r t D e s c e n d i n g & g t ; & l t ; / T a b l e W i d g e t G r i d S e r i a l i z a t i o n & g t ; < / C u s t o m C o n t e n t > < / G e m i n i > 
</file>

<file path=customXml/item20.xml>��< ? x m l   v e r s i o n = " 1 . 0 "   e n c o d i n g = " U T F - 1 6 " ? > < G e m i n i   x m l n s = " h t t p : / / g e m i n i / p i v o t c u s t o m i z a t i o n / 1 3 3 0 9 8 1 4 - 8 7 b 8 - 4 5 5 a - 8 6 4 0 - 0 4 e e 9 2 7 3 3 d 7 b " > < 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C a l c u l a t e d F i e l d s > < H S l i c e r s S h a p e > 0 ; 0 ; 0 ; 0 < / H S l i c e r s S h a p e > < V S l i c e r s S h a p e > 0 ; 0 ; 0 ; 0 < / V S l i c e r s S h a p e > < S l i c e r S h e e t N a m e > S h e e t 3 < / S l i c e r S h e e t N a m e > < S A H o s t H a s h > 5 6 6 9 9 6 9 8 1 < / S A H o s t H a s h > < G e m i n i F i e l d L i s t V i s i b l e > T r u e < / G e m i n i F i e l d L i s t V i s i b l e > < / S e t t i n g s > ] ] > < / C u s t o m C o n t e n t > < / G e m i n i > 
</file>

<file path=customXml/item21.xml>��< ? x m l   v e r s i o n = " 1 . 0 "   e n c o d i n g = " U T F - 1 6 " ? > < G e m i n i   x m l n s = " h t t p : / / g e m i n i / p i v o t c u s t o m i z a t i o n / T a b l e X M L _ P l a y B y P l a y _ 3 4 8 9 2 8 5 e - a 3 9 3 - 4 9 c 1 - a b 1 b - 7 5 2 1 b b 7 6 f d a c " > < C u s t o m C o n t e n t > & l t ; T a b l e W i d g e t G r i d S e r i a l i z a t i o n   x m l n s : x s d = " h t t p : / / w w w . w 3 . o r g / 2 0 0 1 / X M L S c h e m a "   x m l n s : x s i = " h t t p : / / w w w . w 3 . o r g / 2 0 0 1 / X M L S c h e m a - i n s t a n c e " & g t ; & l t ; C o l u m n S u g g e s t e d T y p e & g t ; & l t ; i t e m & g t ; & l t ; k e y & g t ; & l t ; s t r i n g & g t ; P l a y t i m e & l t ; / s t r i n g & g t ; & l t ; / k e y & g t ; & l t ; v a l u e & g t ; & l t ; s t r i n g & g t ; E m p t y & l t ; / s t r i n g & g t ; & l t ; / v a l u e & g t ; & l t ; / i t e m & g t ; & l t ; i t e m & g t ; & l t ; k e y & g t ; & l t ; s t r i n g & g t ; P l a y N u m b e r & l t ; / s t r i n g & g t ; & l t ; / k e y & g t ; & l t ; v a l u e & g t ; & l t ; s t r i n g & g t ; E m p t y & l t ; / s t r i n g & g t ; & l t ; / v a l u e & g t ; & l t ; / i t e m & g t ; & l t ; i t e m & g t ; & l t ; k e y & g t ; & l t ; s t r i n g & g t ; T e a m D r i v e & l t ; / s t r i n g & g t ; & l t ; / k e y & g t ; & l t ; v a l u e & g t ; & l t ; s t r i n g & g t ; E m p t y & l t ; / s t r i n g & g t ; & l t ; / v a l u e & g t ; & l t ; / i t e m & g t ; & l t ; i t e m & g t ; & l t ; k e y & g t ; & l t ; s t r i n g & g t ; G a m e D r i v e & l t ; / s t r i n g & g t ; & l t ; / k e y & g t ; & l t ; v a l u e & g t ; & l t ; s t r i n g & g t ; E m p t y & l t ; / s t r i n g & g t ; & l t ; / v a l u e & g t ; & l t ; / i t e m & g t ; & l t ; i t e m & g t ; & l t ; k e y & g t ; & l t ; s t r i n g & g t ; Y a r d s T o G o & l t ; / s t r i n g & g t ; & l t ; / k e y & g t ; & l t ; v a l u e & g t ; & l t ; s t r i n g & g t ; E m p t y & l t ; / s t r i n g & g t ; & l t ; / v a l u e & g t ; & l t ; / i t e m & g t ; & l t ; i t e m & g t ; & l t ; k e y & g t ; & l t ; s t r i n g & g t ; P l a y _ A t Y a r d & l t ; / s t r i n g & g t ; & l t ; / k e y & g t ; & l t ; v a l u e & g t ; & l t ; s t r i n g & g t ; E m p t y & l t ; / s t r i n g & g t ; & l t ; / v a l u e & g t ; & l t ; / i t e m & g t ; & l t ; i t e m & g t ; & l t ; k e y & g t ; & l t ; s t r i n g & g t ; P o i n t s S c o r e d & l t ; / s t r i n g & g t ; & l t ; / k e y & g t ; & l t ; v a l u e & g t ; & l t ; s t r i n g & g t ; E m p t y & l t ; / s t r i n g & g t ; & l t ; / v a l u e & g t ; & l t ; / i t e m & g t ; & l t ; / C o l u m n S u g g e s t e d T y p e & g t ; & l t ; C o l u m n F o r m a t   / & g t ; & l t ; C o l u m n A c c u r a c y   / & g t ; & l t ; C o l u m n C u r r e n c y S y m b o l   / & g t ; & l t ; C o l u m n P o s i t i v e P a t t e r n   / & g t ; & l t ; C o l u m n N e g a t i v e P a t t e r n   / & g t ; & l t ; C o l u m n W i d t h s & g t ; & l t ; i t e m & g t ; & l t ; k e y & g t ; & l t ; s t r i n g & g t ; Q u a r t e r N u m & l t ; / s t r i n g & g t ; & l t ; / k e y & g t ; & l t ; v a l u e & g t ; & l t ; i n t & g t ; 1 5 6 & l t ; / i n t & g t ; & l t ; / v a l u e & g t ; & l t ; / i t e m & g t ; & l t ; i t e m & g t ; & l t ; k e y & g t ; & l t ; s t r i n g & g t ; T e a m & l t ; / s t r i n g & g t ; & l t ; / k e y & g t ; & l t ; v a l u e & g t ; & l t ; i n t & g t ; 6 9 & l t ; / i n t & g t ; & l t ; / v a l u e & g t ; & l t ; / i t e m & g t ; & l t ; i t e m & g t ; & l t ; k e y & g t ; & l t ; s t r i n g & g t ; P l a y   D e s c r i p t i o n & l t ; / s t r i n g & g t ; & l t ; / k e y & g t ; & l t ; v a l u e & g t ; & l t ; i n t & g t ; 3 5 1 & l t ; / i n t & g t ; & l t ; / v a l u e & g t ; & l t ; / i t e m & g t ; & l t ; i t e m & g t ; & l t ; k e y & g t ; & l t ; s t r i n g & g t ; Y a r d s & l t ; / s t r i n g & g t ; & l t ; / k e y & g t ; & l t ; v a l u e & g t ; & l t ; i n t & g t ; 1 6 6 & l t ; / i n t & g t ; & l t ; / v a l u e & g t ; & l t ; / i t e m & g t ; & l t ; i t e m & g t ; & l t ; k e y & g t ; & l t ; s t r i n g & g t ; P l a y e r 1 & l t ; / s t r i n g & g t ; & l t ; / k e y & g t ; & l t ; v a l u e & g t ; & l t ; i n t & g t ; 2 0 7 & l t ; / i n t & g t ; & l t ; / v a l u e & g t ; & l t ; / i t e m & g t ; & l t ; i t e m & g t ; & l t ; k e y & g t ; & l t ; s t r i n g & g t ; P l a y e r 1 # 1 & l t ; / s t r i n g & g t ; & l t ; / k e y & g t ; & l t ; v a l u e & g t ; & l t ; i n t & g t ; 9 6 & l t ; / i n t & g t ; & l t ; / v a l u e & g t ; & l t ; / i t e m & g t ; & l t ; i t e m & g t ; & l t ; k e y & g t ; & l t ; s t r i n g & g t ; P l a y e r 1 # 2 & l t ; / s t r i n g & g t ; & l t ; / k e y & g t ; & l t ; v a l u e & g t ; & l t ; i n t & g t ; 9 6 & l t ; / i n t & g t ; & l t ; / v a l u e & g t ; & l t ; / i t e m & g t ; & l t ; i t e m & g t ; & l t ; k e y & g t ; & l t ; s t r i n g & g t ; P l a y e r 2 & l t ; / s t r i n g & g t ; & l t ; / k e y & g t ; & l t ; v a l u e & g t ; & l t ; i n t & g t ; 1 1 9 & l t ; / i n t & g t ; & l t ; / v a l u e & g t ; & l t ; / i t e m & g t ; & l t ; i t e m & g t ; & l t ; k e y & g t ; & l t ; s t r i n g & g t ; P l a y e r 2 # 1 & l t ; / s t r i n g & g t ; & l t ; / k e y & g t ; & l t ; v a l u e & g t ; & l t ; i n t & g t ; 9 6 & l t ; / i n t & g t ; & l t ; / v a l u e & g t ; & l t ; / i t e m & g t ; & l t ; i t e m & g t ; & l t ; k e y & g t ; & l t ; s t r i n g & g t ; P l a y e r 2 # 2 & l t ; / s t r i n g & g t ; & l t ; / k e y & g t ; & l t ; v a l u e & g t ; & l t ; i n t & g t ; 9 6 & l t ; / i n t & g t ; & l t ; / v a l u e & g t ; & l t ; / i t e m & g t ; & l t ; i t e m & g t ; & l t ; k e y & g t ; & l t ; s t r i n g & g t ; P l a y # 1 # 1 & l t ; / s t r i n g & g t ; & l t ; / k e y & g t ; & l t ; v a l u e & g t ; & l t ; i n t & g t ; 9 0 & l t ; / i n t & g t ; & l t ; / v a l u e & g t ; & l t ; / i t e m & g t ; & l t ; i t e m & g t ; & l t ; k e y & g t ; & l t ; s t r i n g & g t ; P l a y _ A t & l t ; / s t r i n g & g t ; & l t ; / k e y & g t ; & l t ; v a l u e & g t ; & l t ; i n t & g t ; 1 2 5 & l t ; / i n t & g t ; & l t ; / v a l u e & g t ; & l t ; / i t e m & g t ; & l t ; i t e m & g t ; & l t ; k e y & g t ; & l t ; s t r i n g & g t ; P l a y C l o c k & l t ; / s t r i n g & g t ; & l t ; / k e y & g t ; & l t ; v a l u e & g t ; & l t ; i n t & g t ; 9 5 & l t ; / i n t & g t ; & l t ; / v a l u e & g t ; & l t ; / i t e m & g t ; & l t ; i t e m & g t ; & l t ; k e y & g t ; & l t ; s t r i n g & g t ; F i e l d P o s i t i o n & l t ; / s t r i n g & g t ; & l t ; / k e y & g t ; & l t ; v a l u e & g t ; & l t ; i n t & g t ; 1 1 7 & l t ; / i n t & g t ; & l t ; / v a l u e & g t ; & l t ; / i t e m & g t ; & l t ; i t e m & g t ; & l t ; k e y & g t ; & l t ; s t r i n g & g t ; P l a y t i m e & l t ; / s t r i n g & g t ; & l t ; / k e y & g t ; & l t ; v a l u e & g t ; & l t ; i n t & g t ; 1 5 3 & l t ; / i n t & g t ; & l t ; / v a l u e & g t ; & l t ; / i t e m & g t ; & l t ; i t e m & g t ; & l t ; k e y & g t ; & l t ; s t r i n g & g t ; P l a y T y p e & l t ; / s t r i n g & g t ; & l t ; / k e y & g t ; & l t ; v a l u e & g t ; & l t ; i n t & g t ; 1 6 5 & l t ; / i n t & g t ; & l t ; / v a l u e & g t ; & l t ; / i t e m & g t ; & l t ; i t e m & g t ; & l t ; k e y & g t ; & l t ; s t r i n g & g t ; P l a y T y p e D e t a i l & l t ; / s t r i n g & g t ; & l t ; / k e y & g t ; & l t ; v a l u e & g t ; & l t ; i n t & g t ; 1 2 8 & l t ; / i n t & g t ; & l t ; / v a l u e & g t ; & l t ; / i t e m & g t ; & l t ; i t e m & g t ; & l t ; k e y & g t ; & l t ; s t r i n g & g t ; P e n a l t y & l t ; / s t r i n g & g t ; & l t ; / k e y & g t ; & l t ; v a l u e & g t ; & l t ; i n t & g t ; 8 3 & l t ; / i n t & g t ; & l t ; / v a l u e & g t ; & l t ; / i t e m & g t ; & l t ; i t e m & g t ; & l t ; k e y & g t ; & l t ; s t r i n g & g t ; P l a y N u m b e r & l t ; / s t r i n g & g t ; & l t ; / k e y & g t ; & l t ; v a l u e & g t ; & l t ; i n t & g t ; 1 1 3 & l t ; / i n t & g t ; & l t ; / v a l u e & g t ; & l t ; / i t e m & g t ; & l t ; i t e m & g t ; & l t ; k e y & g t ; & l t ; s t r i n g & g t ; T e a m D r i v e & l t ; / s t r i n g & g t ; & l t ; / k e y & g t ; & l t ; v a l u e & g t ; & l t ; i n t & g t ; 1 0 2 & l t ; / i n t & g t ; & l t ; / v a l u e & g t ; & l t ; / i t e m & g t ; & l t ; i t e m & g t ; & l t ; k e y & g t ; & l t ; s t r i n g & g t ; G a m e D r i v e & l t ; / s t r i n g & g t ; & l t ; / k e y & g t ; & l t ; v a l u e & g t ; & l t ; i n t & g t ; 1 0 5 & l t ; / i n t & g t ; & l t ; / v a l u e & g t ; & l t ; / i t e m & g t ; & l t ; i t e m & g t ; & l t ; k e y & g t ; & l t ; s t r i n g & g t ; Y a r d s T o G o & l t ; / s t r i n g & g t ; & l t ; / k e y & g t ; & l t ; v a l u e & g t ; & l t ; i n t & g t ; 9 0 & l t ; / i n t & g t ; & l t ; / v a l u e & g t ; & l t ; / i t e m & g t ; & l t ; i t e m & g t ; & l t ; k e y & g t ; & l t ; s t r i n g & g t ; D o w n & l t ; / s t r i n g & g t ; & l t ; / k e y & g t ; & l t ; v a l u e & g t ; & l t ; i n t & g t ; 1 5 6 & l t ; / i n t & g t ; & l t ; / v a l u e & g t ; & l t ; / i t e m & g t ; & l t ; i t e m & g t ; & l t ; k e y & g t ; & l t ; s t r i n g & g t ; B i g P l a y & l t ; / s t r i n g & g t ; & l t ; / k e y & g t ; & l t ; v a l u e & g t ; & l t ; i n t & g t ; 1 5 6 & l t ; / i n t & g t ; & l t ; / v a l u e & g t ; & l t ; / i t e m & g t ; & l t ; i t e m & g t ; & l t ; k e y & g t ; & l t ; s t r i n g & g t ; P l a y _ A t Y a r d & l t ; / s t r i n g & g t ; & l t ; / k e y & g t ; & l t ; v a l u e & g t ; & l t ; i n t & g t ; 7 6 & l t ; / i n t & g t ; & l t ; / v a l u e & g t ; & l t ; / i t e m & g t ; & l t ; i t e m & g t ; & l t ; k e y & g t ; & l t ; s t r i n g & g t ; F i e l d P o s i t i o n O n e W a y & l t ; / s t r i n g & g t ; & l t ; / k e y & g t ; & l t ; v a l u e & g t ; & l t ; i n t & g t ; 1 1 7 & l t ; / i n t & g t ; & l t ; / v a l u e & g t ; & l t ; / i t e m & g t ; & l t ; i t e m & g t ; & l t ; k e y & g t ; & l t ; s t r i n g & g t ; Q u a r t e r O r i g & l t ; / s t r i n g & g t ; & l t ; / k e y & g t ; & l t ; v a l u e & g t ; & l t ; i n t & g t ; 1 4 6 & l t ; / i n t & g t ; & l t ; / v a l u e & g t ; & l t ; / i t e m & g t ; & l t ; i t e m & g t ; & l t ; k e y & g t ; & l t ; s t r i n g & g t ; P o i n t s S c o r e d & l t ; / s t r i n g & g t ; & l t ; / k e y & g t ; & l t ; v a l u e & g t ; & l t ; i n t & g t ; 7 5 & l t ; / i n t & g t ; & l t ; / v a l u e & g t ; & l t ; / i t e m & g t ; & l t ; i t e m & g t ; & l t ; k e y & g t ; & l t ; s t r i n g & g t ; Q u a r t e r & l t ; / s t r i n g & g t ; & l t ; / k e y & g t ; & l t ; v a l u e & g t ; & l t ; i n t & g t ; 1 5 6 & l t ; / i n t & g t ; & l t ; / v a l u e & g t ; & l t ; / i t e m & g t ; & l t ; i t e m & g t ; & l t ; k e y & g t ; & l t ; s t r i n g & g t ; Q u a r t e r S o r t & l t ; / s t r i n g & g t ; & l t ; / k e y & g t ; & l t ; v a l u e & g t ; & l t ; i n t & g t ; 1 5 6 & l t ; / i n t & g t ; & l t ; / v a l u e & g t ; & l t ; / i t e m & g t ; & l t ; / C o l u m n W i d t h s & g t ; & l t ; C o l u m n D i s p l a y I n d e x & g t ; & l t ; i t e m & g t ; & l t ; k e y & g t ; & l t ; s t r i n g & g t ; Q u a r t e r N u m & l t ; / s t r i n g & g t ; & l t ; / k e y & g t ; & l t ; v a l u e & g t ; & l t ; i n t & g t ; 2 & l t ; / i n t & g t ; & l t ; / v a l u e & g t ; & l t ; / i t e m & g t ; & l t ; i t e m & g t ; & l t ; k e y & g t ; & l t ; s t r i n g & g t ; T e a m & l t ; / s t r i n g & g t ; & l t ; / k e y & g t ; & l t ; v a l u e & g t ; & l t ; i n t & g t ; 4 & l t ; / i n t & g t ; & l t ; / v a l u e & g t ; & l t ; / i t e m & g t ; & l t ; i t e m & g t ; & l t ; k e y & g t ; & l t ; s t r i n g & g t ; P l a y   D e s c r i p t i o n & l t ; / s t r i n g & g t ; & l t ; / k e y & g t ; & l t ; v a l u e & g t ; & l t ; i n t & g t ; 5 & l t ; / i n t & g t ; & l t ; / v a l u e & g t ; & l t ; / i t e m & g t ; & l t ; i t e m & g t ; & l t ; k e y & g t ; & l t ; s t r i n g & g t ; Y a r d s & l t ; / s t r i n g & g t ; & l t ; / k e y & g t ; & l t ; v a l u e & g t ; & l t ; i n t & g t ; 6 & l t ; / i n t & g t ; & l t ; / v a l u e & g t ; & l t ; / i t e m & g t ; & l t ; i t e m & g t ; & l t ; k e y & g t ; & l t ; s t r i n g & g t ; P l a y e r 1 & l t ; / s t r i n g & g t ; & l t ; / k e y & g t ; & l t ; v a l u e & g t ; & l t ; i n t & g t ; 7 & l t ; / i n t & g t ; & l t ; / v a l u e & g t ; & l t ; / i t e m & g t ; & l t ; i t e m & g t ; & l t ; k e y & g t ; & l t ; s t r i n g & g t ; P l a y e r 1 # 1 & l t ; / s t r i n g & g t ; & l t ; / k e y & g t ; & l t ; v a l u e & g t ; & l t ; i n t & g t ; 8 & l t ; / i n t & g t ; & l t ; / v a l u e & g t ; & l t ; / i t e m & g t ; & l t ; i t e m & g t ; & l t ; k e y & g t ; & l t ; s t r i n g & g t ; P l a y e r 1 # 2 & l t ; / s t r i n g & g t ; & l t ; / k e y & g t ; & l t ; v a l u e & g t ; & l t ; i n t & g t ; 9 & l t ; / i n t & g t ; & l t ; / v a l u e & g t ; & l t ; / i t e m & g t ; & l t ; i t e m & g t ; & l t ; k e y & g t ; & l t ; s t r i n g & g t ; P l a y e r 2 & l t ; / s t r i n g & g t ; & l t ; / k e y & g t ; & l t ; v a l u e & g t ; & l t ; i n t & g t ; 1 0 & l t ; / i n t & g t ; & l t ; / v a l u e & g t ; & l t ; / i t e m & g t ; & l t ; i t e m & g t ; & l t ; k e y & g t ; & l t ; s t r i n g & g t ; P l a y e r 2 # 1 & l t ; / s t r i n g & g t ; & l t ; / k e y & g t ; & l t ; v a l u e & g t ; & l t ; i n t & g t ; 1 1 & l t ; / i n t & g t ; & l t ; / v a l u e & g t ; & l t ; / i t e m & g t ; & l t ; i t e m & g t ; & l t ; k e y & g t ; & l t ; s t r i n g & g t ; P l a y e r 2 # 2 & l t ; / s t r i n g & g t ; & l t ; / k e y & g t ; & l t ; v a l u e & g t ; & l t ; i n t & g t ; 1 2 & l t ; / i n t & g t ; & l t ; / v a l u e & g t ; & l t ; / i t e m & g t ; & l t ; i t e m & g t ; & l t ; k e y & g t ; & l t ; s t r i n g & g t ; P l a y # 1 # 1 & l t ; / s t r i n g & g t ; & l t ; / k e y & g t ; & l t ; v a l u e & g t ; & l t ; i n t & g t ; 1 3 & l t ; / i n t & g t ; & l t ; / v a l u e & g t ; & l t ; / i t e m & g t ; & l t ; i t e m & g t ; & l t ; k e y & g t ; & l t ; s t r i n g & g t ; P l a y _ A t & l t ; / s t r i n g & g t ; & l t ; / k e y & g t ; & l t ; v a l u e & g t ; & l t ; i n t & g t ; 1 6 & l t ; / i n t & g t ; & l t ; / v a l u e & g t ; & l t ; / i t e m & g t ; & l t ; i t e m & g t ; & l t ; k e y & g t ; & l t ; s t r i n g & g t ; P l a y C l o c k & l t ; / s t r i n g & g t ; & l t ; / k e y & g t ; & l t ; v a l u e & g t ; & l t ; i n t & g t ; 1 8 & l t ; / i n t & g t ; & l t ; / v a l u e & g t ; & l t ; / i t e m & g t ; & l t ; i t e m & g t ; & l t ; k e y & g t ; & l t ; s t r i n g & g t ; F i e l d P o s i t i o n & l t ; / s t r i n g & g t ; & l t ; / k e y & g t ; & l t ; v a l u e & g t ; & l t ; i n t & g t ; 2 8 & l t ; / i n t & g t ; & l t ; / v a l u e & g t ; & l t ; / i t e m & g t ; & l t ; i t e m & g t ; & l t ; k e y & g t ; & l t ; s t r i n g & g t ; P l a y t i m e & l t ; / s t r i n g & g t ; & l t ; / k e y & g t ; & l t ; v a l u e & g t ; & l t ; i n t & g t ; 1 9 & l t ; / i n t & g t ; & l t ; / v a l u e & g t ; & l t ; / i t e m & g t ; & l t ; i t e m & g t ; & l t ; k e y & g t ; & l t ; s t r i n g & g t ; P l a y T y p e & l t ; / s t r i n g & g t ; & l t ; / k e y & g t ; & l t ; v a l u e & g t ; & l t ; i n t & g t ; 2 0 & l t ; / i n t & g t ; & l t ; / v a l u e & g t ; & l t ; / i t e m & g t ; & l t ; i t e m & g t ; & l t ; k e y & g t ; & l t ; s t r i n g & g t ; P l a y T y p e D e t a i l & l t ; / s t r i n g & g t ; & l t ; / k e y & g t ; & l t ; v a l u e & g t ; & l t ; i n t & g t ; 2 1 & l t ; / i n t & g t ; & l t ; / v a l u e & g t ; & l t ; / i t e m & g t ; & l t ; i t e m & g t ; & l t ; k e y & g t ; & l t ; s t r i n g & g t ; P e n a l t y & l t ; / s t r i n g & g t ; & l t ; / k e y & g t ; & l t ; v a l u e & g t ; & l t ; i n t & g t ; 2 2 & l t ; / i n t & g t ; & l t ; / v a l u e & g t ; & l t ; / i t e m & g t ; & l t ; i t e m & g t ; & l t ; k e y & g t ; & l t ; s t r i n g & g t ; P l a y N u m b e r & l t ; / s t r i n g & g t ; & l t ; / k e y & g t ; & l t ; v a l u e & g t ; & l t ; i n t & g t ; 2 3 & l t ; / i n t & g t ; & l t ; / v a l u e & g t ; & l t ; / i t e m & g t ; & l t ; i t e m & g t ; & l t ; k e y & g t ; & l t ; s t r i n g & g t ; T e a m D r i v e & l t ; / s t r i n g & g t ; & l t ; / k e y & g t ; & l t ; v a l u e & g t ; & l t ; i n t & g t ; 2 4 & l t ; / i n t & g t ; & l t ; / v a l u e & g t ; & l t ; / i t e m & g t ; & l t ; i t e m & g t ; & l t ; k e y & g t ; & l t ; s t r i n g & g t ; G a m e D r i v e & l t ; / s t r i n g & g t ; & l t ; / k e y & g t ; & l t ; v a l u e & g t ; & l t ; i n t & g t ; 2 5 & l t ; / i n t & g t ; & l t ; / v a l u e & g t ; & l t ; / i t e m & g t ; & l t ; i t e m & g t ; & l t ; k e y & g t ; & l t ; s t r i n g & g t ; Y a r d s T o G o & l t ; / s t r i n g & g t ; & l t ; / k e y & g t ; & l t ; v a l u e & g t ; & l t ; i n t & g t ; 1 5 & l t ; / i n t & g t ; & l t ; / v a l u e & g t ; & l t ; / i t e m & g t ; & l t ; i t e m & g t ; & l t ; k e y & g t ; & l t ; s t r i n g & g t ; D o w n & l t ; / s t r i n g & g t ; & l t ; / k e y & g t ; & l t ; v a l u e & g t ; & l t ; i n t & g t ; 1 4 & l t ; / i n t & g t ; & l t ; / v a l u e & g t ; & l t ; / i t e m & g t ; & l t ; i t e m & g t ; & l t ; k e y & g t ; & l t ; s t r i n g & g t ; B i g P l a y & l t ; / s t r i n g & g t ; & l t ; / k e y & g t ; & l t ; v a l u e & g t ; & l t ; i n t & g t ; 2 6 & l t ; / i n t & g t ; & l t ; / v a l u e & g t ; & l t ; / i t e m & g t ; & l t ; i t e m & g t ; & l t ; k e y & g t ; & l t ; s t r i n g & g t ; P l a y _ A t Y a r d & l t ; / s t r i n g & g t ; & l t ; / k e y & g t ; & l t ; v a l u e & g t ; & l t ; i n t & g t ; 1 7 & l t ; / i n t & g t ; & l t ; / v a l u e & g t ; & l t ; / i t e m & g t ; & l t ; i t e m & g t ; & l t ; k e y & g t ; & l t ; s t r i n g & g t ; F i e l d P o s i t i o n O n e W a y & l t ; / s t r i n g & g t ; & l t ; / k e y & g t ; & l t ; v a l u e & g t ; & l t ; i n t & g t ; 2 7 & l t ; / i n t & g t ; & l t ; / v a l u e & g t ; & l t ; / i t e m & g t ; & l t ; i t e m & g t ; & l t ; k e y & g t ; & l t ; s t r i n g & g t ; Q u a r t e r O r i g & l t ; / s t r i n g & g t ; & l t ; / k e y & g t ; & l t ; v a l u e & g t ; & l t ; i n t & g t ; 0 & l t ; / i n t & g t ; & l t ; / v a l u e & g t ; & l t ; / i t e m & g t ; & l t ; i t e m & g t ; & l t ; k e y & g t ; & l t ; s t r i n g & g t ; P o i n t s S c o r e d & l t ; / s t r i n g & g t ; & l t ; / k e y & g t ; & l t ; v a l u e & g t ; & l t ; i n t & g t ; 2 9 & l t ; / i n t & g t ; & l t ; / v a l u e & g t ; & l t ; / i t e m & g t ; & l t ; i t e m & g t ; & l t ; k e y & g t ; & l t ; s t r i n g & g t ; Q u a r t e r & l t ; / s t r i n g & g t ; & l t ; / k e y & g t ; & l t ; v a l u e & g t ; & l t ; i n t & g t ; 3 & l t ; / i n t & g t ; & l t ; / v a l u e & g t ; & l t ; / i t e m & g t ; & l t ; i t e m & g t ; & l t ; k e y & g t ; & l t ; s t r i n g & g t ; Q u a r t e r S o r t & l t ; / s t r i n g & g t ; & l t ; / k e y & g t ; & l t ; v a l u e & g t ; & l t ; i n t & g t ; 1 & l t ; / i n t & g t ; & l t ; / v a l u e & g t ; & l t ; / i t e m & g t ; & l t ; / C o l u m n D i s p l a y I n d e x & g t ; & l t ; C o l u m n F r o z e n   / & g t ; & l t ; C o l u m n C h e c k e d   / & g t ; & l t ; C o l u m n F i l t e r & g t ; & l t ; i t e m & g t ; & l t ; k e y & g t ; & l t ; s t r i n g & g t ; D o w n & l t ; / s t r i n g & g t ; & l t ; / k e y & g t ; & l t ; v a l u e & g t ; & l t ; F i l t e r E x p r e s s i o n   x s i : n i l = " t r u e "   / & g t ; & l t ; / v a l u e & g t ; & l t ; / i t e m & g t ; & l t ; i t e m & g t ; & l t ; k e y & g t ; & l t ; s t r i n g & g t ; P l a y T y p e & l t ; / s t r i n g & g t ; & l t ; / k e y & g t ; & l t ; v a l u e & g t ; & l t ; F i l t e r E x p r e s s i o n   x s i : n i l = " t r u e "   / & g t ; & l t ; / v a l u e & g t ; & l t ; / i t e m & g t ; & l t ; i t e m & g t ; & l t ; k e y & g t ; & l t ; s t r i n g & g t ; P e n a l t y & l t ; / s t r i n g & g t ; & l t ; / k e y & g t ; & l t ; v a l u e & g t ; & l t ; F i l t e r E x p r e s s i o n   x s i : n i l = " t r u e "   / & g t ; & l t ; / v a l u e & g t ; & l t ; / i t e m & g t ; & l t ; i t e m & g t ; & l t ; k e y & g t ; & l t ; s t r i n g & g t ; T e a m & l t ; / s t r i n g & g t ; & l t ; / k e y & g t ; & l t ; v a l u e & g t ; & l t ; F i l t e r E x p r e s s i o n   x s i : n i l = " t r u e "   / & g t ; & l t ; / v a l u e & g t ; & l t ; / i t e m & g t ; & l t ; i t e m & g t ; & l t ; k e y & g t ; & l t ; s t r i n g & g t ; B i g P l a y & l t ; / s t r i n g & g t ; & l t ; / k e y & g t ; & l t ; v a l u e & g t ; & l t ; F i l t e r E x p r e s s i o n   x s i : n i l = " t r u e "   / & g t ; & l t ; / v a l u e & g t ; & l t ; / i t e m & g t ; & l t ; i t e m & g t ; & l t ; k e y & g t ; & l t ; s t r i n g & g t ; Y a r d s T o G o & l t ; / s t r i n g & g t ; & l t ; / k e y & g t ; & l t ; v a l u e & g t ; & l t ; F i l t e r E x p r e s s i o n   x s i : n i l = " t r u e "   / & g t ; & l t ; / v a l u e & g t ; & l t ; / i t e m & g t ; & l t ; i t e m & g t ; & l t ; k e y & g t ; & l t ; s t r i n g & g t ; G a m e D r i v e & l t ; / s t r i n g & g t ; & l t ; / k e y & g t ; & l t ; v a l u e & g t ; & l t ; F i l t e r E x p r e s s i o n   x s i : n i l = " t r u e "   / & g t ; & l t ; / v a l u e & g t ; & l t ; / i t e m & g t ; & l t ; i t e m & g t ; & l t ; k e y & g t ; & l t ; s t r i n g & g t ; T e a m D r i v e & l t ; / s t r i n g & g t ; & l t ; / k e y & g t ; & l t ; v a l u e & g t ; & l t ; F i l t e r E x p r e s s i o n   x s i : n i l = " t r u e "   / & g t ; & l t ; / v a l u e & g t ; & l t ; / i t e m & g t ; & l t ; i t e m & g t ; & l t ; k e y & g t ; & l t ; s t r i n g & g t ; Q u a r t e r O r i g & l t ; / s t r i n g & g t ; & l t ; / k e y & g t ; & l t ; v a l u e & g t ; & l t ; F i l t e r E x p r e s s i o n   x s i : n i l = " t r u e "   / & g t ; & l t ; / v a l u e & g t ; & l t ; / i t e m & g t ; & l t ; / C o l u m n F i l t e r & g t ; & l t ; S e l e c t i o n F i l t e r & g t ; & l t ; i t e m & g t ; & l t ; k e y & g t ; & l t ; s t r i n g & g t ; D o w n & l t ; / s t r i n g & g t ; & l t ; / k e y & g t ; & l t ; v a l u e & g t ; & l t ; S e l e c t i o n F i l t e r   x s i : n i l = " t r u e "   / & g t ; & l t ; / v a l u e & g t ; & l t ; / i t e m & g t ; & l t ; i t e m & g t ; & l t ; k e y & g t ; & l t ; s t r i n g & g t ; P l a y T y p e & l t ; / s t r i n g & g t ; & l t ; / k e y & g t ; & l t ; v a l u e & g t ; & l t ; S e l e c t i o n F i l t e r   x s i : n i l = " t r u e "   / & g t ; & l t ; / v a l u e & g t ; & l t ; / i t e m & g t ; & l t ; i t e m & g t ; & l t ; k e y & g t ; & l t ; s t r i n g & g t ; P e n a l t y & l t ; / s t r i n g & g t ; & l t ; / k e y & g t ; & l t ; v a l u e & g t ; & l t ; S e l e c t i o n F i l t e r   x s i : n i l = " t r u e "   / & g t ; & l t ; / v a l u e & g t ; & l t ; / i t e m & g t ; & l t ; i t e m & g t ; & l t ; k e y & g t ; & l t ; s t r i n g & g t ; T e a m & l t ; / s t r i n g & g t ; & l t ; / k e y & g t ; & l t ; v a l u e & g t ; & l t ; S e l e c t i o n F i l t e r   x s i : n i l = " t r u e "   / & g t ; & l t ; / v a l u e & g t ; & l t ; / i t e m & g t ; & l t ; i t e m & g t ; & l t ; k e y & g t ; & l t ; s t r i n g & g t ; B i g P l a y & l t ; / s t r i n g & g t ; & l t ; / k e y & g t ; & l t ; v a l u e & g t ; & l t ; S e l e c t i o n F i l t e r   x s i : n i l = " t r u e "   / & g t ; & l t ; / v a l u e & g t ; & l t ; / i t e m & g t ; & l t ; i t e m & g t ; & l t ; k e y & g t ; & l t ; s t r i n g & g t ; Y a r d s T o G o & l t ; / s t r i n g & g t ; & l t ; / k e y & g t ; & l t ; v a l u e & g t ; & l t ; S e l e c t i o n F i l t e r   x s i : n i l = " t r u e "   / & g t ; & l t ; / v a l u e & g t ; & l t ; / i t e m & g t ; & l t ; i t e m & g t ; & l t ; k e y & g t ; & l t ; s t r i n g & g t ; G a m e D r i v e & l t ; / s t r i n g & g t ; & l t ; / k e y & g t ; & l t ; v a l u e & g t ; & l t ; S e l e c t i o n F i l t e r   x s i : n i l = " t r u e "   / & g t ; & l t ; / v a l u e & g t ; & l t ; / i t e m & g t ; & l t ; i t e m & g t ; & l t ; k e y & g t ; & l t ; s t r i n g & g t ; T e a m D r i v e & l t ; / s t r i n g & g t ; & l t ; / k e y & g t ; & l t ; v a l u e & g t ; & l t ; S e l e c t i o n F i l t e r   x s i : n i l = " t r u e "   / & g t ; & l t ; / v a l u e & g t ; & l t ; / i t e m & g t ; & l t ; i t e m & g t ; & l t ; k e y & g t ; & l t ; s t r i n g & g t ; Q u a r t e r O r i g & l t ; / s t r i n g & g t ; & l t ; / k e y & g t ; & l t ; v a l u e & g t ; & l t ; S e l e c t i o n F i l t e r   x s i : n i l = " t r u e "   / & g t ; & l t ; / v a l u e & g t ; & l t ; / i t e m & g t ; & l t ; / S e l e c t i o n F i l t e r & g t ; & l t ; F i l t e r P a r a m e t e r s & g t ; & l t ; i t e m & g t ; & l t ; k e y & g t ; & l t ; s t r i n g & g t ; D o w n & l t ; / s t r i n g & g t ; & l t ; / k e y & g t ; & l t ; v a l u e & g t ; & l t ; C o m m a n d P a r a m e t e r s   / & g t ; & l t ; / v a l u e & g t ; & l t ; / i t e m & g t ; & l t ; i t e m & g t ; & l t ; k e y & g t ; & l t ; s t r i n g & g t ; P l a y T y p e & l t ; / s t r i n g & g t ; & l t ; / k e y & g t ; & l t ; v a l u e & g t ; & l t ; C o m m a n d P a r a m e t e r s   / & g t ; & l t ; / v a l u e & g t ; & l t ; / i t e m & g t ; & l t ; i t e m & g t ; & l t ; k e y & g t ; & l t ; s t r i n g & g t ; P e n a l t y & l t ; / s t r i n g & g t ; & l t ; / k e y & g t ; & l t ; v a l u e & g t ; & l t ; C o m m a n d P a r a m e t e r s   / & g t ; & l t ; / v a l u e & g t ; & l t ; / i t e m & g t ; & l t ; i t e m & g t ; & l t ; k e y & g t ; & l t ; s t r i n g & g t ; T e a m & l t ; / s t r i n g & g t ; & l t ; / k e y & g t ; & l t ; v a l u e & g t ; & l t ; C o m m a n d P a r a m e t e r s   / & g t ; & l t ; / v a l u e & g t ; & l t ; / i t e m & g t ; & l t ; i t e m & g t ; & l t ; k e y & g t ; & l t ; s t r i n g & g t ; B i g P l a y & l t ; / s t r i n g & g t ; & l t ; / k e y & g t ; & l t ; v a l u e & g t ; & l t ; C o m m a n d P a r a m e t e r s   / & g t ; & l t ; / v a l u e & g t ; & l t ; / i t e m & g t ; & l t ; i t e m & g t ; & l t ; k e y & g t ; & l t ; s t r i n g & g t ; Y a r d s T o G o & l t ; / s t r i n g & g t ; & l t ; / k e y & g t ; & l t ; v a l u e & g t ; & l t ; C o m m a n d P a r a m e t e r s   / & g t ; & l t ; / v a l u e & g t ; & l t ; / i t e m & g t ; & l t ; i t e m & g t ; & l t ; k e y & g t ; & l t ; s t r i n g & g t ; G a m e D r i v e & l t ; / s t r i n g & g t ; & l t ; / k e y & g t ; & l t ; v a l u e & g t ; & l t ; C o m m a n d P a r a m e t e r s   / & g t ; & l t ; / v a l u e & g t ; & l t ; / i t e m & g t ; & l t ; i t e m & g t ; & l t ; k e y & g t ; & l t ; s t r i n g & g t ; T e a m D r i v e & l t ; / s t r i n g & g t ; & l t ; / k e y & g t ; & l t ; v a l u e & g t ; & l t ; C o m m a n d P a r a m e t e r s   / & g t ; & l t ; / v a l u e & g t ; & l t ; / i t e m & g t ; & l t ; i t e m & g t ; & l t ; k e y & g t ; & l t ; s t r i n g & g t ; Q u a r t e r O r i g & l t ; / s t r i n g & g t ; & l t ; / k e y & g t ; & l t ; v a l u e & g t ; & l t ; C o m m a n d P a r a m e t e r s   / & g t ; & l t ; / v a l u e & g t ; & l t ; / i t e m & g t ; & l t ; / F i l t e r P a r a m e t e r s & g t ; & l t ; S o r t B y C o l u m n & g t ; P l a y t i m e & l t ; / S o r t B y C o l u m n & g t ; & l t ; I s S o r t D e s c e n d i n g & g t ; f a l s e & l t ; / I s S o r t D e s c e n d i n g & g t ; & l t ; / T a b l e W i d g e t G r i d S e r i a l i z a t i o n & g t ; < / C u s t o m C o n t e n t > < / G e m i n i > 
</file>

<file path=customXml/item22.xml>��< ? x m l   v e r s i o n = " 1 . 0 "   e n c o d i n g = " U T F - 1 6 " ? > < G e m i n i   x m l n s = " h t t p : / / g e m i n i / p i v o t c u s t o m i z a t i o n / C l i e n t W i n d o w X M L " > < C u s t o m C o n t e n t > P l a y e r 2 - 9 8 a c 1 1 1 e - 4 9 c 4 - 4 1 c 5 - 9 2 b 1 - 4 6 b 8 d f c 0 3 0 3 4 < / C u s t o m C o n t e n t > < / G e m i n i > 
</file>

<file path=customXml/item23.xml>��< ? x m l   v e r s i o n = " 1 . 0 "   e n c o d i n g = " U T F - 1 6 " ? > < G e m i n i   x m l n s = " h t t p : / / g e m i n i / p i v o t c u s t o m i z a t i o n / 2 0 4 e c d a e - 2 0 1 f - 4 0 5 b - 9 8 4 d - 8 7 0 4 8 f 4 4 b 7 0 d " > < 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C a l c u l a t e d F i e l d s > < H S l i c e r s S h a p e > 0 ; 0 ; 0 ; 0 < / H S l i c e r s S h a p e > < V S l i c e r s S h a p e > 0 ; 0 ; 0 ; 0 < / V S l i c e r s S h a p e > < S l i c e r S h e e t N a m e > S h e e t 3 < / S l i c e r S h e e t N a m e > < S A H o s t H a s h > 2 0 8 7 4 0 2 9 1 5 < / S A H o s t H a s h > < G e m i n i F i e l d L i s t V i s i b l e > T r u e < / G e m i n i F i e l d L i s t V i s i b l e > < / S e t t i n g s > ] ] > < / C u s t o m C o n t e n t > < / G e m i n i > 
</file>

<file path=customXml/item24.xml>��< ? x m l   v e r s i o n = " 1 . 0 "   e n c o d i n g = " U T F - 1 6 " ? > < G e m i n i   x m l n s = " h t t p : / / g e m i n i / p i v o t c u s t o m i z a t i o n / M a n u a l C a l c M o d e " > < C u s t o m C o n t e n t > < ! [ C D A T A [ F a l s e ] ] > < / C u s t o m C o n t e n t > < / G e m i n i > 
</file>

<file path=customXml/item25.xml>��< ? x m l   v e r s i o n = " 1 . 0 "   e n c o d i n g = " U T F - 1 6 " ? > < G e m i n i   x m l n s = " h t t p : / / g e m i n i / p i v o t c u s t o m i z a t i o n / a 2 9 a 0 8 3 1 - 0 9 f 1 - 4 4 3 4 - 9 8 0 b - 1 8 1 e b b 0 a a 7 d d " > < 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 S h e e t 3 < / S l i c e r S h e e t N a m e > < S A H o s t H a s h > 1 9 9 3 9 8 7 2 4 5 < / S A H o s t H a s h > < G e m i n i F i e l d L i s t V i s i b l e > T r u e < / G e m i n i F i e l d L i s t V i s i b l e > < / S e t t i n g s > ] ] > < / C u s t o m C o n t e n t > < / G e m i n i > 
</file>

<file path=customXml/item26.xml>��< ? x m l   v e r s i o n = " 1 . 0 "   e n c o d i n g = " U T F - 1 6 " ? > < G e m i n i   x m l n s = " h t t p : / / g e m i n i / p i v o t c u s t o m i z a t i o n / 6 7 f b d b 1 6 - 2 b c 0 - 4 c 2 a - b 2 b d - 8 f 4 2 9 c f 5 7 7 2 e " > < 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 S h e e t 3 < / S l i c e r S h e e t N a m e > < S A H o s t H a s h > 1 4 5 5 3 4 3 6 0 0 < / S A H o s t H a s h > < G e m i n i F i e l d L i s t V i s i b l e > T r u e < / G e m i n i F i e l d L i s t V i s i b l e > < / S e t t i n g s > ] ] > < / C u s t o m C o n t e n t > < / G e m i n i > 
</file>

<file path=customXml/item27.xml>��< ? x m l   v e r s i o n = " 1 . 0 "   e n c o d i n g = " U T F - 1 6 " ? > < G e m i n i   x m l n s = " h t t p : / / g e m i n i / p i v o t c u s t o m i z a t i o n / e a f 1 9 b d a - 9 f 7 f - 4 c 9 9 - a 0 e 4 - d b e 1 0 0 6 4 7 2 0 6 " > < 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 1 8 7 4 4 9 9 6 3 7 < / S A H o s t H a s h > < G e m i n i F i e l d L i s t V i s i b l e > T r u e < / G e m i n i F i e l d L i s t V i s i b l e > < / S e t t i n g s > ] ] > < / C u s t o m C o n t e n t > < / G e m i n i > 
</file>

<file path=customXml/item28.xml>��< ? x m l   v e r s i o n = " 1 . 0 "   e n c o d i n g = " U T F - 1 6 " ? > < G e m i n i   x m l n s = " h t t p : / / g e m i n i / p i v o t c u s t o m i z a t i o n / 5 d 0 1 6 6 d 4 - 5 a e 4 - 4 3 d 8 - 9 0 a f - a 8 9 a 9 1 b 0 2 0 a 8 " > < 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 1 4 6 1 7 2 0 2 7 < / S A H o s t H a s h > < G e m i n i F i e l d L i s t V i s i b l e > T r u e < / G e m i n i F i e l d L i s t V i s i b l e > < / S e t t i n g s > ] ] > < / C u s t o m C o n t e n t > < / G e m i n i > 
</file>

<file path=customXml/item29.xml>��< ? x m l   v e r s i o n = " 1 . 0 "   e n c o d i n g = " U T F - 1 6 " ? > < G e m i n i   x m l n s = " h t t p : / / g e m i n i / p i v o t c u s t o m i z a t i o n / 4 0 6 1 0 8 e 9 - a a 1 6 - 4 c 4 f - b 7 7 8 - 5 2 1 9 e f 7 6 a 6 5 6 " > < 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 9 1 6 6 9 9 9 5 5 < / S A H o s t H a s h > < G e m i n i F i e l d L i s t V i s i b l e > T r u e < / G e m i n i F i e l d L i s t V i s i b l e > < / S e t t i n g s > ] ] > < / C u s t o m C o n t e n t > < / G e m i n i > 
</file>

<file path=customXml/item3.xml>��< ? x m l   v e r s i o n = " 1 . 0 "   e n c o d i n g = " U T F - 1 6 " ? > < G e m i n i   x m l n s = " h t t p : / / g e m i n i / p i v o t c u s t o m i z a t i o n / T a b l e X M L _ P l a y e r 1 - a 5 8 f 9 c 9 c - b b f f - 4 6 d 0 - b 5 b 5 - b 4 2 4 3 c 1 8 7 7 0 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T e a m & l t ; / s t r i n g & g t ; & l t ; / k e y & g t ; & l t ; v a l u e & g t ; & l t ; i n t & g t ; 6 9 & l t ; / i n t & g t ; & l t ; / v a l u e & g t ; & l t ; / i t e m & g t ; & l t ; i t e m & g t ; & l t ; k e y & g t ; & l t ; s t r i n g & g t ; # & l t ; / s t r i n g & g t ; & l t ; / k e y & g t ; & l t ; v a l u e & g t ; & l t ; i n t & g t ; 4 3 & l t ; / i n t & g t ; & l t ; / v a l u e & g t ; & l t ; / i t e m & g t ; & l t ; i t e m & g t ; & l t ; k e y & g t ; & l t ; s t r i n g & g t ; N a m e & l t ; / s t r i n g & g t ; & l t ; / k e y & g t ; & l t ; v a l u e & g t ; & l t ; i n t & g t ; 1 0 1 & l t ; / i n t & g t ; & l t ; / v a l u e & g t ; & l t ; / i t e m & g t ; & l t ; i t e m & g t ; & l t ; k e y & g t ; & l t ; s t r i n g & g t ; P o s i t i o n & l t ; / s t r i n g & g t ; & l t ; / k e y & g t ; & l t ; v a l u e & g t ; & l t ; i n t & g t ; 8 6 & l t ; / i n t & g t ; & l t ; / v a l u e & g t ; & l t ; / i t e m & g t ; & l t ; i t e m & g t ; & l t ; k e y & g t ; & l t ; s t r i n g & g t ; H e i g h t & l t ; / s t r i n g & g t ; & l t ; / k e y & g t ; & l t ; v a l u e & g t ; & l t ; i n t & g t ; 7 7 & l t ; / i n t & g t ; & l t ; / v a l u e & g t ; & l t ; / i t e m & g t ; & l t ; i t e m & g t ; & l t ; k e y & g t ; & l t ; s t r i n g & g t ; W e i g h t & l t ; / s t r i n g & g t ; & l t ; / k e y & g t ; & l t ; v a l u e & g t ; & l t ; i n t & g t ; 8 0 & l t ; / i n t & g t ; & l t ; / v a l u e & g t ; & l t ; / i t e m & g t ; & l t ; i t e m & g t ; & l t ; k e y & g t ; & l t ; s t r i n g & g t ; A g e & l t ; / s t r i n g & g t ; & l t ; / k e y & g t ; & l t ; v a l u e & g t ; & l t ; i n t & g t ; 6 0 & l t ; / i n t & g t ; & l t ; / v a l u e & g t ; & l t ; / i t e m & g t ; & l t ; i t e m & g t ; & l t ; k e y & g t ; & l t ; s t r i n g & g t ; E x p e r i e n c e & l t ; / s t r i n g & g t ; & l t ; / k e y & g t ; & l t ; v a l u e & g t ; & l t ; i n t & g t ; 1 0 5 & l t ; / i n t & g t ; & l t ; / v a l u e & g t ; & l t ; / i t e m & g t ; & l t ; i t e m & g t ; & l t ; k e y & g t ; & l t ; s t r i n g & g t ; C o l l e g e & l t ; / s t r i n g & g t ; & l t ; / k e y & g t ; & l t ; v a l u e & g t ; & l t ; i n t & g t ; 8 3 & l t ; / i n t & g t ; & l t ; / v a l u e & g t ; & l t ; / i t e m & g t ; & l t ; i t e m & g t ; & l t ; k e y & g t ; & l t ; s t r i n g & g t ; L a s t N a m e & l t ; / s t r i n g & g t ; & l t ; / k e y & g t ; & l t ; v a l u e & g t ; & l t ; i n t & g t ; 9 7 & l t ; / i n t & g t ; & l t ; / v a l u e & g t ; & l t ; / i t e m & g t ; & l t ; i t e m & g t ; & l t ; k e y & g t ; & l t ; s t r i n g & g t ; F i r s t N a m e & l t ; / s t r i n g & g t ; & l t ; / k e y & g t ; & l t ; v a l u e & g t ; & l t ; i n t & g t ; 1 0 0 & l t ; / i n t & g t ; & l t ; / v a l u e & g t ; & l t ; / i t e m & g t ; & l t ; i t e m & g t ; & l t ; k e y & g t ; & l t ; s t r i n g & g t ; F i r s t I n i t i a l & l t ; / s t r i n g & g t ; & l t ; / k e y & g t ; & l t ; v a l u e & g t ; & l t ; i n t & g t ; 9 8 & l t ; / i n t & g t ; & l t ; / v a l u e & g t ; & l t ; / i t e m & g t ; & l t ; i t e m & g t ; & l t ; k e y & g t ; & l t ; s t r i n g & g t ; N u m b e r N a m e & l t ; / s t r i n g & g t ; & l t ; / k e y & g t ; & l t ; v a l u e & g t ; & l t ; i n t & g t ; 1 2 4 & l t ; / i n t & g t ; & l t ; / v a l u e & g t ; & l t ; / i t e m & g t ; & l t ; i t e m & g t ; & l t ; k e y & g t ; & l t ; s t r i n g & g t ; H e i g h t T e x t & l t ; / s t r i n g & g t ; & l t ; / k e y & g t ; & l t ; v a l u e & g t ; & l t ; i n t & g t ; 1 0 3 & l t ; / i n t & g t ; & l t ; / v a l u e & g t ; & l t ; / i t e m & g t ; & l t ; i t e m & g t ; & l t ; k e y & g t ; & l t ; s t r i n g & g t ; H e i g h t F e e t & l t ; / s t r i n g & g t ; & l t ; / k e y & g t ; & l t ; v a l u e & g t ; & l t ; i n t & g t ; 1 0 5 & l t ; / i n t & g t ; & l t ; / v a l u e & g t ; & l t ; / i t e m & g t ; & l t ; i t e m & g t ; & l t ; k e y & g t ; & l t ; s t r i n g & g t ; H e i g h t I n c h e s & l t ; / s t r i n g & g t ; & l t ; / k e y & g t ; & l t ; v a l u e & g t ; & l t ; i n t & g t ; 1 1 7 & l t ; / i n t & g t ; & l t ; / v a l u e & g t ; & l t ; / i t e m & g t ; & l t ; / C o l u m n W i d t h s & g t ; & l t ; C o l u m n D i s p l a y I n d e x & g t ; & l t ; i t e m & g t ; & l t ; k e y & g t ; & l t ; s t r i n g & g t ; T e a m & l t ; / s t r i n g & g t ; & l t ; / k e y & g t ; & l t ; v a l u e & g t ; & l t ; i n t & g t ; 0 & l t ; / i n t & g t ; & l t ; / v a l u e & g t ; & l t ; / i t e m & g t ; & l t ; i t e m & g t ; & l t ; k e y & g t ; & l t ; s t r i n g & g t ; # & l t ; / s t r i n g & g t ; & l t ; / k e y & g t ; & l t ; v a l u e & g t ; & l t ; i n t & g t ; 1 & l t ; / i n t & g t ; & l t ; / v a l u e & g t ; & l t ; / i t e m & g t ; & l t ; i t e m & g t ; & l t ; k e y & g t ; & l t ; s t r i n g & g t ; N a m e & l t ; / s t r i n g & g t ; & l t ; / k e y & g t ; & l t ; v a l u e & g t ; & l t ; i n t & g t ; 2 & l t ; / i n t & g t ; & l t ; / v a l u e & g t ; & l t ; / i t e m & g t ; & l t ; i t e m & g t ; & l t ; k e y & g t ; & l t ; s t r i n g & g t ; P o s i t i o n & l t ; / s t r i n g & g t ; & l t ; / k e y & g t ; & l t ; v a l u e & g t ; & l t ; i n t & g t ; 3 & l t ; / i n t & g t ; & l t ; / v a l u e & g t ; & l t ; / i t e m & g t ; & l t ; i t e m & g t ; & l t ; k e y & g t ; & l t ; s t r i n g & g t ; H e i g h t & l t ; / s t r i n g & g t ; & l t ; / k e y & g t ; & l t ; v a l u e & g t ; & l t ; i n t & g t ; 7 & l t ; / i n t & g t ; & l t ; / v a l u e & g t ; & l t ; / i t e m & g t ; & l t ; i t e m & g t ; & l t ; k e y & g t ; & l t ; s t r i n g & g t ; W e i g h t & l t ; / s t r i n g & g t ; & l t ; / k e y & g t ; & l t ; v a l u e & g t ; & l t ; i n t & g t ; 8 & l t ; / i n t & g t ; & l t ; / v a l u e & g t ; & l t ; / i t e m & g t ; & l t ; i t e m & g t ; & l t ; k e y & g t ; & l t ; s t r i n g & g t ; A g e & l t ; / s t r i n g & g t ; & l t ; / k e y & g t ; & l t ; v a l u e & g t ; & l t ; i n t & g t ; 9 & l t ; / i n t & g t ; & l t ; / v a l u e & g t ; & l t ; / i t e m & g t ; & l t ; i t e m & g t ; & l t ; k e y & g t ; & l t ; s t r i n g & g t ; E x p e r i e n c e & l t ; / s t r i n g & g t ; & l t ; / k e y & g t ; & l t ; v a l u e & g t ; & l t ; i n t & g t ; 1 0 & l t ; / i n t & g t ; & l t ; / v a l u e & g t ; & l t ; / i t e m & g t ; & l t ; i t e m & g t ; & l t ; k e y & g t ; & l t ; s t r i n g & g t ; C o l l e g e & l t ; / s t r i n g & g t ; & l t ; / k e y & g t ; & l t ; v a l u e & g t ; & l t ; i n t & g t ; 1 1 & l t ; / i n t & g t ; & l t ; / v a l u e & g t ; & l t ; / i t e m & g t ; & l t ; i t e m & g t ; & l t ; k e y & g t ; & l t ; s t r i n g & g t ; L a s t N a m e & l t ; / s t r i n g & g t ; & l t ; / k e y & g t ; & l t ; v a l u e & g t ; & l t ; i n t & g t ; 1 2 & l t ; / i n t & g t ; & l t ; / v a l u e & g t ; & l t ; / i t e m & g t ; & l t ; i t e m & g t ; & l t ; k e y & g t ; & l t ; s t r i n g & g t ; F i r s t N a m e & l t ; / s t r i n g & g t ; & l t ; / k e y & g t ; & l t ; v a l u e & g t ; & l t ; i n t & g t ; 1 3 & l t ; / i n t & g t ; & l t ; / v a l u e & g t ; & l t ; / i t e m & g t ; & l t ; i t e m & g t ; & l t ; k e y & g t ; & l t ; s t r i n g & g t ; F i r s t I n i t i a l & l t ; / s t r i n g & g t ; & l t ; / k e y & g t ; & l t ; v a l u e & g t ; & l t ; i n t & g t ; 1 4 & l t ; / i n t & g t ; & l t ; / v a l u e & g t ; & l t ; / i t e m & g t ; & l t ; i t e m & g t ; & l t ; k e y & g t ; & l t ; s t r i n g & g t ; N u m b e r N a m e & l t ; / s t r i n g & g t ; & l t ; / k e y & g t ; & l t ; v a l u e & g t ; & l t ; i n t & g t ; 1 5 & l t ; / i n t & g t ; & l t ; / v a l u e & g t ; & l t ; / i t e m & g t ; & l t ; i t e m & g t ; & l t ; k e y & g t ; & l t ; s t r i n g & g t ; H e i g h t T e x t & l t ; / s t r i n g & g t ; & l t ; / k e y & g t ; & l t ; v a l u e & g t ; & l t ; i n t & g t ; 4 & l t ; / i n t & g t ; & l t ; / v a l u e & g t ; & l t ; / i t e m & g t ; & l t ; i t e m & g t ; & l t ; k e y & g t ; & l t ; s t r i n g & g t ; H e i g h t F e e t & l t ; / s t r i n g & g t ; & l t ; / k e y & g t ; & l t ; v a l u e & g t ; & l t ; i n t & g t ; 5 & l t ; / i n t & g t ; & l t ; / v a l u e & g t ; & l t ; / i t e m & g t ; & l t ; i t e m & g t ; & l t ; k e y & g t ; & l t ; s t r i n g & g t ; H e i g h t I n c h e s & 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30.xml>��< ? x m l   v e r s i o n = " 1 . 0 "   e n c o d i n g = " U T F - 1 6 " ? > < G e m i n i   x m l n s = " h t t p : / / g e m i n i / p i v o t c u s t o m i z a t i o n / 0 6 f a b 4 d 1 - b 6 e f - 4 d b 4 - b f b 5 - 8 7 9 d 3 b 3 a 6 d 5 1 " > < 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 1 3 3 5 8 5 5 9 9 2 < / S A H o s t H a s h > < G e m i n i F i e l d L i s t V i s i b l e > T r u e < / G e m i n i F i e l d L i s t V i s i b l e > < / S e t t i n g s > ] ] > < / C u s t o m C o n t e n t > < / G e m i n i > 
</file>

<file path=customXml/item31.xml>��< ? x m l   v e r s i o n = " 1 . 0 "   e n c o d i n g = " U T F - 1 6 " ? > < G e m i n i   x m l n s = " h t t p : / / g e m i n i / p i v o t c u s t o m i z a t i o n / b 9 8 7 1 8 d 8 - 0 b 7 f - 4 7 2 1 - b 0 5 4 - 6 5 d 5 1 9 0 7 5 3 2 0 " > < 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 1 7 5 5 0 1 2 0 2 9 < / S A H o s t H a s h > < G e m i n i F i e l d L i s t V i s i b l e > T r u e < / G e m i n i F i e l d L i s t V i s i b l e > < / S e t t i n g s > ] ] > < / C u s t o m C o n t e n t > < / G e m i n i > 
</file>

<file path=customXml/item32.xml>��< ? x m l   v e r s i o n = " 1 . 0 "   e n c o d i n g = " U T F - 1 6 " ? > < G e m i n i   x m l n s = " h t t p : / / g e m i n i / p i v o t c u s t o m i z a t i o n / 5 1 0 2 5 2 4 c - 3 4 9 5 - 4 2 b 9 - a 5 2 1 - c 4 2 3 f 8 a 1 a e d 6 " > < 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 1 1 4 8 5 8 4 2 3 8 < / S A H o s t H a s h > < G e m i n i F i e l d L i s t V i s i b l e > T r u e < / G e m i n i F i e l d L i s t V i s i b l e > < / S e t t i n g s > ] ] > < / C u s t o m C o n t e n t > < / G e m i n i > 
</file>

<file path=customXml/item33.xml>��< ? x m l   v e r s i o n = " 1 . 0 "   e n c o d i n g = " U T F - 1 6 " ? > < G e m i n i   x m l n s = " h t t p : / / g e m i n i / p i v o t c u s t o m i z a t i o n / c c b f 1 2 c 5 - b 9 c c - 4 2 2 5 - a 9 9 3 - 3 d 6 8 c 7 f 7 5 f c 3 " > < 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 2 5 8 5 6 8 7 0 2 < / S A H o s t H a s h > < G e m i n i F i e l d L i s t V i s i b l e > T r u e < / G e m i n i F i e l d L i s t V i s i b l e > < / S e t t i n g s > ] ] > < / C u s t o m C o n t e n t > < / G e m i n i > 
</file>

<file path=customXml/item34.xml>��< ? x m l   v e r s i o n = " 1 . 0 "   e n c o d i n g = " U T F - 1 6 " ? > < G e m i n i   x m l n s = " h t t p : / / g e m i n i / p i v o t c u s t o m i z a t i o n / b d 7 0 0 9 c 5 - d 5 c b - 4 b 5 4 - 8 9 d 9 - a e 1 8 8 5 2 a b c b 7 " > < 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 1 7 9 9 6 2 4 5 5 8 < / S A H o s t H a s h > < G e m i n i F i e l d L i s t V i s i b l e > T r u e < / G e m i n i F i e l d L i s t V i s i b l e > < / S e t t i n g s > ] ] > < / C u s t o m C o n t e n t > < / G e m i n i > 
</file>

<file path=customXml/item35.xml>��< ? x m l   v e r s i o n = " 1 . 0 "   e n c o d i n g = " U T F - 1 6 " ? > < G e m i n i   x m l n s = " h t t p : / / g e m i n i / p i v o t c u s t o m i z a t i o n / 5 6 7 c 7 9 9 d - 3 e d 2 - 4 d e e - 8 c c b - 8 2 4 d 3 6 f 4 9 e 4 4 " > < 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 7 1 2 9 6 9 4 8 < / S A H o s t H a s h > < G e m i n i F i e l d L i s t V i s i b l e > T r u e < / G e m i n i F i e l d L i s t V i s i b l e > < / S e t t i n g s > ] ] > < / C u s t o m C o n t e n t > < / G e m i n i > 
</file>

<file path=customXml/item36.xml>��< ? x m l   v e r s i o n = " 1 . 0 "   e n c o d i n g = " U T F - 1 6 " ? > < G e m i n i   x m l n s = " h t t p : / / g e m i n i / p i v o t c u s t o m i z a t i o n / a 1 3 4 2 5 c f - 3 0 8 a - 4 f f 7 - 9 8 8 4 - 9 0 c 7 a f 4 c 2 6 0 a " > < 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 4 9 0 4 5 2 9 8 5 < / S A H o s t H a s h > < G e m i n i F i e l d L i s t V i s i b l e > T r u e < / G e m i n i F i e l d L i s t V i s i b l e > < / S e t t i n g s > ] ] > < / C u s t o m C o n t e n t > < / G e m i n i > 
</file>

<file path=customXml/item37.xml>��< ? x m l   v e r s i o n = " 1 . 0 "   e n c o d i n g = " U T F - 1 6 " ? > < G e m i n i   x m l n s = " h t t p : / / g e m i n i / p i v o t c u s t o m i z a t i o n / 2 4 4 1 0 3 1 c - 4 6 2 3 - 4 4 e d - 8 8 6 b - 2 8 c c 3 0 a 2 a a 1 0 " > < 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 9 0 9 6 0 9 0 2 2 < / S A H o s t H a s h > < G e m i n i F i e l d L i s t V i s i b l e > T r u e < / G e m i n i F i e l d L i s t V i s i b l e > < / S e t t i n g s > ] ] > < / C u s t o m C o n t e n t > < / G e m i n i > 
</file>

<file path=customXml/item38.xml>��< ? x m l   v e r s i o n = " 1 . 0 "   e n c o d i n g = " U T F - 1 6 " ? > < G e m i n i   x m l n s = " h t t p : / / g e m i n i / p i v o t c u s t o m i z a t i o n / 6 1 3 c f f 4 4 - 5 e 8 4 - 4 0 e d - 8 c 0 a - d c 7 c 4 c e 7 a 5 6 0 " > < 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 2 0 9 9 2 9 2 9 8 7 < / S A H o s t H a s h > < G e m i n i F i e l d L i s t V i s i b l e > T r u e < / G e m i n i F i e l d L i s t V i s i b l e > < / S e t t i n g s > ] ] > < / C u s t o m C o n t e n t > < / G e m i n i > 
</file>

<file path=customXml/item39.xml>��< ? x m l   v e r s i o n = " 1 . 0 "   e n c o d i n g = " U T F - 1 6 " ? > < G e m i n i   x m l n s = " h t t p : / / g e m i n i / p i v o t c u s t o m i z a t i o n / 5 0 f 0 3 d d 0 - a 6 8 f - 4 b a b - 9 7 8 3 - b 5 6 3 d b 9 4 2 e f e " > < 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 1 1 4 1 4 9 3 3 0 5 < / S A H o s t H a s h > < G e m i n i F i e l d L i s t V i s i b l e > T r u e < / G e m i n i F i e l d L i s t V i s i b l e > < / S e t t i n g s > ] ] > < / 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l a y B y P l a 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 i : t y p e = " S a n d b o x E d i t o r M e a s u r e G r i d K e y " & g t ; & l t ; T a b l e N a m e & g t ; P l a y B y P l a y & l t ; / T a b l e N a m e & g t ; & l t ; / K e y & g t ; & l t ; M a i n t a i n e r 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 r e a d o n l y & l t ; / K e y & g t ; & l t ; / D i a g r a m O b j e c t K e y & g t ; & l t ; D i a g r a m O b j e c t K e y & g t ; & l t ; K e y & g t ; M e a s u r e s \ T o t a l   Y a r d s & l t ; / K e y & g t ; & l t ; / D i a g r a m O b j e c t K e y & g t ; & l t ; D i a g r a m O b j e c t K e y & g t ; & l t ; K e y & g t ; M e a s u r e s \ T o t a l   Y a r d s \ T a g I n f o \ F o r m u l a & l t ; / K e y & g t ; & l t ; / D i a g r a m O b j e c t K e y & g t ; & l t ; D i a g r a m O b j e c t K e y & g t ; & l t ; K e y & g t ; M e a s u r e s \ S h o w Y a r d s & l t ; / K e y & g t ; & l t ; / D i a g r a m O b j e c t K e y & g t ; & l t ; D i a g r a m O b j e c t K e y & g t ; & l t ; K e y & g t ; M e a s u r e s \ S h o w Y a r d s \ T a g I n f o \ F o r m u l a & l t ; / K e y & g t ; & l t ; / D i a g r a m O b j e c t K e y & g t ; & l t ; D i a g r a m O b j e c t K e y & g t ; & l t ; K e y & g t ; M e a s u r e s \ P l a y s & l t ; / K e y & g t ; & l t ; / D i a g r a m O b j e c t K e y & g t ; & l t ; D i a g r a m O b j e c t K e y & g t ; & l t ; K e y & g t ; M e a s u r e s \ P l a y s \ T a g I n f o \ F o r m u l a & l t ; / K e y & g t ; & l t ; / D i a g r a m O b j e c t K e y & g t ; & l t ; D i a g r a m O b j e c t K e y & g t ; & l t ; K e y & g t ; M e a s u r e s \ A v g Y a r d s T o G o & l t ; / K e y & g t ; & l t ; / D i a g r a m O b j e c t K e y & g t ; & l t ; D i a g r a m O b j e c t K e y & g t ; & l t ; K e y & g t ; M e a s u r e s \ A v g Y a r d s T o G o \ T a g I n f o \ F o r m u l a & l t ; / K e y & g t ; & l t ; / D i a g r a m O b j e c t K e y & g t ; & l t ; D i a g r a m O b j e c t K e y & g t ; & l t ; K e y & g t ; M e a s u r e s \ C o u n t P a s s e s & l t ; / K e y & g t ; & l t ; / D i a g r a m O b j e c t K e y & g t ; & l t ; D i a g r a m O b j e c t K e y & g t ; & l t ; K e y & g t ; M e a s u r e s \ C o u n t P a s s e s \ T a g I n f o \ F o r m u l a & l t ; / K e y & g t ; & l t ; / D i a g r a m O b j e c t K e y & g t ; & l t ; D i a g r a m O b j e c t K e y & g t ; & l t ; K e y & g t ; M e a s u r e s \ C o u n t P a s s C o m p l e t e d & l t ; / K e y & g t ; & l t ; / D i a g r a m O b j e c t K e y & g t ; & l t ; D i a g r a m O b j e c t K e y & g t ; & l t ; K e y & g t ; M e a s u r e s \ C o u n t P a s s C o m p l e t e d \ T a g I n f o \ F o r m u l a & l t ; / K e y & g t ; & l t ; / D i a g r a m O b j e c t K e y & g t ; & l t ; D i a g r a m O b j e c t K e y & g t ; & l t ; K e y & g t ; M e a s u r e s \ P c t P a s s C o m p l e t e & l t ; / K e y & g t ; & l t ; / D i a g r a m O b j e c t K e y & g t ; & l t ; D i a g r a m O b j e c t K e y & g t ; & l t ; K e y & g t ; M e a s u r e s \ P c t P a s s C o m p l e t e \ T a g I n f o \ F o r m u l a & l t ; / K e y & g t ; & l t ; / D i a g r a m O b j e c t K e y & g t ; & l t ; D i a g r a m O b j e c t K e y & g t ; & l t ; K e y & g t ; M e a s u r e s \ R u n Y a r d s & l t ; / K e y & g t ; & l t ; / D i a g r a m O b j e c t K e y & g t ; & l t ; D i a g r a m O b j e c t K e y & g t ; & l t ; K e y & g t ; M e a s u r e s \ R u n Y a r d s \ T a g I n f o \ F o r m u l a & l t ; / K e y & g t ; & l t ; / D i a g r a m O b j e c t K e y & g t ; & l t ; D i a g r a m O b j e c t K e y & g t ; & l t ; K e y & g t ; M e a s u r e s \ B i g P l a y s & l t ; / K e y & g t ; & l t ; / D i a g r a m O b j e c t K e y & g t ; & l t ; D i a g r a m O b j e c t K e y & g t ; & l t ; K e y & g t ; M e a s u r e s \ B i g P l a y s \ T a g I n f o \ F o r m u l a & l t ; / K e y & g t ; & l t ; / D i a g r a m O b j e c t K e y & g t ; & l t ; D i a g r a m O b j e c t K e y & g t ; & l t ; K e y & g t ; M e a s u r e s \ P o i n t s & l t ; / K e y & g t ; & l t ; / D i a g r a m O b j e c t K e y & g t ; & l t ; D i a g r a m O b j e c t K e y & g t ; & l t ; K e y & g t ; M e a s u r e s \ P o i n t s \ T a g I n f o \ F o r m u l a & l t ; / K e y & g t ; & l t ; / D i a g r a m O b j e c t K e y & g t ; & l t ; D i a g r a m O b j e c t K e y & g t ; & l t ; K e y & g t ; M e a s u r e s \ Y a r d s P e r P l a y & l t ; / K e y & g t ; & l t ; / D i a g r a m O b j e c t K e y & g t ; & l t ; D i a g r a m O b j e c t K e y & g t ; & l t ; K e y & g t ; M e a s u r e s \ Y a r d s P e r P l a y \ T a g I n f o \ F o r m u l a & l t ; / K e y & g t ; & l t ; / D i a g r a m O b j e c t K e y & g t ; & l t ; D i a g r a m O b j e c t K e y & g t ; & l t ; K e y & g t ; M e a s u r e s \ T o t a l Y a r d s U n f i l t e r e d & l t ; / K e y & g t ; & l t ; / D i a g r a m O b j e c t K e y & g t ; & l t ; D i a g r a m O b j e c t K e y & g t ; & l t ; K e y & g t ; M e a s u r e s \ T o t a l Y a r d s U n f i l t e r e d \ T a g I n f o \ F o r m u l a & l t ; / K e y & g t ; & l t ; / D i a g r a m O b j e c t K e y & g t ; & l t ; D i a g r a m O b j e c t K e y & g t ; & l t ; K e y & g t ; C o l u m n s \ Q u a r t e r O r i g & l t ; / K e y & g t ; & l t ; / D i a g r a m O b j e c t K e y & g t ; & l t ; D i a g r a m O b j e c t K e y & g t ; & l t ; K e y & g t ; C o l u m n s \ T e a m & l t ; / K e y & g t ; & l t ; / D i a g r a m O b j e c t K e y & g t ; & l t ; D i a g r a m O b j e c t K e y & g t ; & l t ; K e y & g t ; C o l u m n s \ P l a y   D e s c r i p t i o n & l t ; / K e y & g t ; & l t ; / D i a g r a m O b j e c t K e y & g t ; & l t ; D i a g r a m O b j e c t K e y & g t ; & l t ; K e y & g t ; C o l u m n s \ Y a r d s & l t ; / K e y & g t ; & l t ; / D i a g r a m O b j e c t K e y & g t ; & l t ; D i a g r a m O b j e c t K e y & g t ; & l t ; K e y & g t ; C o l u m n s \ P l a y e r 1 & l t ; / K e y & g t ; & l t ; / D i a g r a m O b j e c t K e y & g t ; & l t ; D i a g r a m O b j e c t K e y & g t ; & l t ; K e y & g t ; C o l u m n s \ P l a y e r 1 # 1 & l t ; / K e y & g t ; & l t ; / D i a g r a m O b j e c t K e y & g t ; & l t ; D i a g r a m O b j e c t K e y & g t ; & l t ; K e y & g t ; C o l u m n s \ P l a y e r 1 # 2 & l t ; / K e y & g t ; & l t ; / D i a g r a m O b j e c t K e y & g t ; & l t ; D i a g r a m O b j e c t K e y & g t ; & l t ; K e y & g t ; C o l u m n s \ P l a y e r 2 & l t ; / K e y & g t ; & l t ; / D i a g r a m O b j e c t K e y & g t ; & l t ; D i a g r a m O b j e c t K e y & g t ; & l t ; K e y & g t ; C o l u m n s \ P l a y e r 2 # 1 & l t ; / K e y & g t ; & l t ; / D i a g r a m O b j e c t K e y & g t ; & l t ; D i a g r a m O b j e c t K e y & g t ; & l t ; K e y & g t ; C o l u m n s \ P l a y e r 2 # 2 & l t ; / K e y & g t ; & l t ; / D i a g r a m O b j e c t K e y & g t ; & l t ; D i a g r a m O b j e c t K e y & g t ; & l t ; K e y & g t ; C o l u m n s \ P l a y # 1 # 1 & l t ; / K e y & g t ; & l t ; / D i a g r a m O b j e c t K e y & g t ; & l t ; D i a g r a m O b j e c t K e y & g t ; & l t ; K e y & g t ; C o l u m n s \ Y a r d s T o G o & l t ; / K e y & g t ; & l t ; / D i a g r a m O b j e c t K e y & g t ; & l t ; D i a g r a m O b j e c t K e y & g t ; & l t ; K e y & g t ; C o l u m n s \ P l a y _ A t & l t ; / K e y & g t ; & l t ; / D i a g r a m O b j e c t K e y & g t ; & l t ; D i a g r a m O b j e c t K e y & g t ; & l t ; K e y & g t ; C o l u m n s \ P l a y _ A t Y a r d & l t ; / K e y & g t ; & l t ; / D i a g r a m O b j e c t K e y & g t ; & l t ; D i a g r a m O b j e c t K e y & g t ; & l t ; K e y & g t ; C o l u m n s \ P l a y C l o c k & l t ; / K e y & g t ; & l t ; / D i a g r a m O b j e c t K e y & g t ; & l t ; D i a g r a m O b j e c t K e y & g t ; & l t ; K e y & g t ; C o l u m n s \ P l a y t i m e & l t ; / K e y & g t ; & l t ; / D i a g r a m O b j e c t K e y & g t ; & l t ; D i a g r a m O b j e c t K e y & g t ; & l t ; K e y & g t ; C o l u m n s \ P l a y T y p e & l t ; / K e y & g t ; & l t ; / D i a g r a m O b j e c t K e y & g t ; & l t ; D i a g r a m O b j e c t K e y & g t ; & l t ; K e y & g t ; C o l u m n s \ P l a y T y p e D e t a i l & l t ; / K e y & g t ; & l t ; / D i a g r a m O b j e c t K e y & g t ; & l t ; D i a g r a m O b j e c t K e y & g t ; & l t ; K e y & g t ; C o l u m n s \ P e n a l t y & l t ; / K e y & g t ; & l t ; / D i a g r a m O b j e c t K e y & g t ; & l t ; D i a g r a m O b j e c t K e y & g t ; & l t ; K e y & g t ; C o l u m n s \ P l a y N u m b e r & l t ; / K e y & g t ; & l t ; / D i a g r a m O b j e c t K e y & g t ; & l t ; D i a g r a m O b j e c t K e y & g t ; & l t ; K e y & g t ; C o l u m n s \ T e a m D r i v e & l t ; / K e y & g t ; & l t ; / D i a g r a m O b j e c t K e y & g t ; & l t ; D i a g r a m O b j e c t K e y & g t ; & l t ; K e y & g t ; C o l u m n s \ G a m e D r i v e & l t ; / K e y & g t ; & l t ; / D i a g r a m O b j e c t K e y & g t ; & l t ; D i a g r a m O b j e c t K e y & g t ; & l t ; K e y & g t ; C o l u m n s \ D o w n & l t ; / K e y & g t ; & l t ; / D i a g r a m O b j e c t K e y & g t ; & l t ; D i a g r a m O b j e c t K e y & g t ; & l t ; K e y & g t ; C o l u m n s \ B i g P l a y & l t ; / K e y & g t ; & l t ; / D i a g r a m O b j e c t K e y & g t ; & l t ; D i a g r a m O b j e c t K e y & g t ; & l t ; K e y & g t ; C o l u m n s \ F i e l d P o s i t i o n O n e W a y & l t ; / K e y & g t ; & l t ; / D i a g r a m O b j e c t K e y & g t ; & l t ; D i a g r a m O b j e c t K e y & g t ; & l t ; K e y & g t ; C o l u m n s \ F i e l d P o s i t i o n & l t ; / K e y & g t ; & l t ; / D i a g r a m O b j e c t K e y & g t ; & l t ; D i a g r a m O b j e c t K e y & g t ; & l t ; K e y & g t ; C o l u m n s \ P o i n t s S c o r e d & l t ; / K e y & g t ; & l t ; / D i a g r a m O b j e c t K e y & g t ; & l t ; D i a g r a m O b j e c t K e y & g t ; & l t ; K e y & g t ; C o l u m n s \ Q u a r t e r N u m & l t ; / K e y & g t ; & l t ; / D i a g r a m O b j e c t K e y & g t ; & l t ; D i a g r a m O b j e c t K e y & g t ; & l t ; K e y & g t ; C o l u m n s \ Q u a r t e r & l t ; / K e y & g t ; & l t ; / D i a g r a m O b j e c t K e y & g t ; & l t ; D i a g r a m O b j e c t K e y & g t ; & l t ; K e y & g t ; C o l u m n s \ Q u a r t e r S o r 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T o t a l   Y a r d s & l t ; / K e y & g t ; & l t ; / a : K e y & g t ; & l t ; a : V a l u e   i : t y p e = " M e a s u r e G r i d N o d e V i e w S t a t e " & g t ; & l t ; C o l u m n & g t ; 4 & l t ; / C o l u m n & g t ; & l t ; L a y e d O u t & g t ; t r u e & l t ; / L a y e d O u t & g t ; & l t ; / a : V a l u e & g t ; & l t ; / a : K e y V a l u e O f D i a g r a m O b j e c t K e y a n y T y p e z b w N T n L X & g t ; & l t ; a : K e y V a l u e O f D i a g r a m O b j e c t K e y a n y T y p e z b w N T n L X & g t ; & l t ; a : K e y & g t ; & l t ; K e y & g t ; M e a s u r e s \ T o t a l   Y a r d s \ T a g I n f o \ F o r m u l a & l t ; / K e y & g t ; & l t ; / a : K e y & g t ; & l t ; a : V a l u e   i : t y p e = " M e a s u r e G r i d V i e w S t a t e I D i a g r a m T a g A d d i t i o n a l I n f o " / & g t ; & l t ; / a : K e y V a l u e O f D i a g r a m O b j e c t K e y a n y T y p e z b w N T n L X & g t ; & l t ; a : K e y V a l u e O f D i a g r a m O b j e c t K e y a n y T y p e z b w N T n L X & g t ; & l t ; a : K e y & g t ; & l t ; K e y & g t ; M e a s u r e s \ S h o w Y a r d s & l t ; / K e y & g t ; & l t ; / a : K e y & g t ; & l t ; a : V a l u e   i : t y p e = " M e a s u r e G r i d N o d e V i e w S t a t e " & g t ; & l t ; C o l u m n & g t ; 4 & l t ; / C o l u m n & g t ; & l t ; L a y e d O u t & g t ; t r u e & l t ; / L a y e d O u t & g t ; & l t ; R o w & g t ; 1 & l t ; / R o w & g t ; & l t ; / a : V a l u e & g t ; & l t ; / a : K e y V a l u e O f D i a g r a m O b j e c t K e y a n y T y p e z b w N T n L X & g t ; & l t ; a : K e y V a l u e O f D i a g r a m O b j e c t K e y a n y T y p e z b w N T n L X & g t ; & l t ; a : K e y & g t ; & l t ; K e y & g t ; M e a s u r e s \ S h o w Y a r d s \ T a g I n f o \ F o r m u l a & l t ; / K e y & g t ; & l t ; / a : K e y & g t ; & l t ; a : V a l u e   i : t y p e = " M e a s u r e G r i d V i e w S t a t e I D i a g r a m T a g A d d i t i o n a l I n f o " / & g t ; & l t ; / a : K e y V a l u e O f D i a g r a m O b j e c t K e y a n y T y p e z b w N T n L X & g t ; & l t ; a : K e y V a l u e O f D i a g r a m O b j e c t K e y a n y T y p e z b w N T n L X & g t ; & l t ; a : K e y & g t ; & l t ; K e y & g t ; M e a s u r e s \ P l a y s & l t ; / K e y & g t ; & l t ; / a : K e y & g t ; & l t ; a : V a l u e   i : t y p e = " M e a s u r e G r i d N o d e V i e w S t a t e " & g t ; & l t ; C o l u m n & g t ; 5 & l t ; / C o l u m n & g t ; & l t ; L a y e d O u t & g t ; t r u e & l t ; / L a y e d O u t & g t ; & l t ; / a : V a l u e & g t ; & l t ; / a : K e y V a l u e O f D i a g r a m O b j e c t K e y a n y T y p e z b w N T n L X & g t ; & l t ; a : K e y V a l u e O f D i a g r a m O b j e c t K e y a n y T y p e z b w N T n L X & g t ; & l t ; a : K e y & g t ; & l t ; K e y & g t ; M e a s u r e s \ P l a y s \ T a g I n f o \ F o r m u l a & l t ; / K e y & g t ; & l t ; / a : K e y & g t ; & l t ; a : V a l u e   i : t y p e = " M e a s u r e G r i d V i e w S t a t e I D i a g r a m T a g A d d i t i o n a l I n f o " / & g t ; & l t ; / a : K e y V a l u e O f D i a g r a m O b j e c t K e y a n y T y p e z b w N T n L X & g t ; & l t ; a : K e y V a l u e O f D i a g r a m O b j e c t K e y a n y T y p e z b w N T n L X & g t ; & l t ; a : K e y & g t ; & l t ; K e y & g t ; M e a s u r e s \ A v g Y a r d s T o G o & l t ; / K e y & g t ; & l t ; / a : K e y & g t ; & l t ; a : V a l u e   i : t y p e = " M e a s u r e G r i d N o d e V i e w S t a t e " & g t ; & l t ; C o l u m n & g t ; 8 & l t ; / C o l u m n & g t ; & l t ; L a y e d O u t & g t ; t r u e & l t ; / L a y e d O u t & g t ; & l t ; / a : V a l u e & g t ; & l t ; / a : K e y V a l u e O f D i a g r a m O b j e c t K e y a n y T y p e z b w N T n L X & g t ; & l t ; a : K e y V a l u e O f D i a g r a m O b j e c t K e y a n y T y p e z b w N T n L X & g t ; & l t ; a : K e y & g t ; & l t ; K e y & g t ; M e a s u r e s \ A v g Y a r d s T o G o \ T a g I n f o \ F o r m u l a & l t ; / K e y & g t ; & l t ; / a : K e y & g t ; & l t ; a : V a l u e   i : t y p e = " M e a s u r e G r i d V i e w S t a t e I D i a g r a m T a g A d d i t i o n a l I n f o " / & g t ; & l t ; / a : K e y V a l u e O f D i a g r a m O b j e c t K e y a n y T y p e z b w N T n L X & g t ; & l t ; a : K e y V a l u e O f D i a g r a m O b j e c t K e y a n y T y p e z b w N T n L X & g t ; & l t ; a : K e y & g t ; & l t ; K e y & g t ; M e a s u r e s \ C o u n t P a s s e s & l t ; / K e y & g t ; & l t ; / a : K e y & g t ; & l t ; a : V a l u e   i : t y p e = " M e a s u r e G r i d N o d e V i e w S t a t e " & g t ; & l t ; C o l u m n & g t ; 1 3 & l t ; / C o l u m n & g t ; & l t ; L a y e d O u t & g t ; t r u e & l t ; / L a y e d O u t & g t ; & l t ; / a : V a l u e & g t ; & l t ; / a : K e y V a l u e O f D i a g r a m O b j e c t K e y a n y T y p e z b w N T n L X & g t ; & l t ; a : K e y V a l u e O f D i a g r a m O b j e c t K e y a n y T y p e z b w N T n L X & g t ; & l t ; a : K e y & g t ; & l t ; K e y & g t ; M e a s u r e s \ C o u n t P a s s e s \ T a g I n f o \ F o r m u l a & l t ; / K e y & g t ; & l t ; / a : K e y & g t ; & l t ; a : V a l u e   i : t y p e = " M e a s u r e G r i d V i e w S t a t e I D i a g r a m T a g A d d i t i o n a l I n f o " / & g t ; & l t ; / a : K e y V a l u e O f D i a g r a m O b j e c t K e y a n y T y p e z b w N T n L X & g t ; & l t ; a : K e y V a l u e O f D i a g r a m O b j e c t K e y a n y T y p e z b w N T n L X & g t ; & l t ; a : K e y & g t ; & l t ; K e y & g t ; M e a s u r e s \ C o u n t P a s s C o m p l e t e d & l t ; / K e y & g t ; & l t ; / a : K e y & g t ; & l t ; a : V a l u e   i : t y p e = " M e a s u r e G r i d N o d e V i e w S t a t e " & g t ; & l t ; C o l u m n & g t ; 1 3 & l t ; / C o l u m n & g t ; & l t ; L a y e d O u t & g t ; t r u e & l t ; / L a y e d O u t & g t ; & l t ; R o w & g t ; 1 & l t ; / R o w & g t ; & l t ; / a : V a l u e & g t ; & l t ; / a : K e y V a l u e O f D i a g r a m O b j e c t K e y a n y T y p e z b w N T n L X & g t ; & l t ; a : K e y V a l u e O f D i a g r a m O b j e c t K e y a n y T y p e z b w N T n L X & g t ; & l t ; a : K e y & g t ; & l t ; K e y & g t ; M e a s u r e s \ C o u n t P a s s C o m p l e t e d \ T a g I n f o \ F o r m u l a & l t ; / K e y & g t ; & l t ; / a : K e y & g t ; & l t ; a : V a l u e   i : t y p e = " M e a s u r e G r i d V i e w S t a t e I D i a g r a m T a g A d d i t i o n a l I n f o " / & g t ; & l t ; / a : K e y V a l u e O f D i a g r a m O b j e c t K e y a n y T y p e z b w N T n L X & g t ; & l t ; a : K e y V a l u e O f D i a g r a m O b j e c t K e y a n y T y p e z b w N T n L X & g t ; & l t ; a : K e y & g t ; & l t ; K e y & g t ; M e a s u r e s \ P c t P a s s C o m p l e t e & l t ; / K e y & g t ; & l t ; / a : K e y & g t ; & l t ; a : V a l u e   i : t y p e = " M e a s u r e G r i d N o d e V i e w S t a t e " & g t ; & l t ; C o l u m n & g t ; 1 3 & l t ; / C o l u m n & g t ; & l t ; L a y e d O u t & g t ; t r u e & l t ; / L a y e d O u t & g t ; & l t ; R o w & g t ; 2 & l t ; / R o w & g t ; & l t ; / a : V a l u e & g t ; & l t ; / a : K e y V a l u e O f D i a g r a m O b j e c t K e y a n y T y p e z b w N T n L X & g t ; & l t ; a : K e y V a l u e O f D i a g r a m O b j e c t K e y a n y T y p e z b w N T n L X & g t ; & l t ; a : K e y & g t ; & l t ; K e y & g t ; M e a s u r e s \ P c t P a s s C o m p l e t e \ T a g I n f o \ F o r m u l a & l t ; / K e y & g t ; & l t ; / a : K e y & g t ; & l t ; a : V a l u e   i : t y p e = " M e a s u r e G r i d V i e w S t a t e I D i a g r a m T a g A d d i t i o n a l I n f o " / & g t ; & l t ; / a : K e y V a l u e O f D i a g r a m O b j e c t K e y a n y T y p e z b w N T n L X & g t ; & l t ; a : K e y V a l u e O f D i a g r a m O b j e c t K e y a n y T y p e z b w N T n L X & g t ; & l t ; a : K e y & g t ; & l t ; K e y & g t ; M e a s u r e s \ R u n Y a r d s & l t ; / K e y & g t ; & l t ; / a : K e y & g t ; & l t ; a : V a l u e   i : t y p e = " M e a s u r e G r i d N o d e V i e w S t a t e " & g t ; & l t ; C o l u m n & g t ; 4 & l t ; / C o l u m n & g t ; & l t ; L a y e d O u t & g t ; t r u e & l t ; / L a y e d O u t & g t ; & l t ; R o w & g t ; 2 & l t ; / R o w & g t ; & l t ; / a : V a l u e & g t ; & l t ; / a : K e y V a l u e O f D i a g r a m O b j e c t K e y a n y T y p e z b w N T n L X & g t ; & l t ; a : K e y V a l u e O f D i a g r a m O b j e c t K e y a n y T y p e z b w N T n L X & g t ; & l t ; a : K e y & g t ; & l t ; K e y & g t ; M e a s u r e s \ R u n Y a r d s \ T a g I n f o \ F o r m u l a & l t ; / K e y & g t ; & l t ; / a : K e y & g t ; & l t ; a : V a l u e   i : t y p e = " M e a s u r e G r i d V i e w S t a t e I D i a g r a m T a g A d d i t i o n a l I n f o " / & g t ; & l t ; / a : K e y V a l u e O f D i a g r a m O b j e c t K e y a n y T y p e z b w N T n L X & g t ; & l t ; a : K e y V a l u e O f D i a g r a m O b j e c t K e y a n y T y p e z b w N T n L X & g t ; & l t ; a : K e y & g t ; & l t ; K e y & g t ; M e a s u r e s \ B i g P l a y s & l t ; / K e y & g t ; & l t ; / a : K e y & g t ; & l t ; a : V a l u e   i : t y p e = " M e a s u r e G r i d N o d e V i e w S t a t e " & g t ; & l t ; C o l u m n & g t ; 5 & l t ; / C o l u m n & g t ; & l t ; L a y e d O u t & g t ; t r u e & l t ; / L a y e d O u t & g t ; & l t ; R o w & g t ; 1 & l t ; / R o w & g t ; & l t ; / a : V a l u e & g t ; & l t ; / a : K e y V a l u e O f D i a g r a m O b j e c t K e y a n y T y p e z b w N T n L X & g t ; & l t ; a : K e y V a l u e O f D i a g r a m O b j e c t K e y a n y T y p e z b w N T n L X & g t ; & l t ; a : K e y & g t ; & l t ; K e y & g t ; M e a s u r e s \ B i g P l a y s \ T a g I n f o \ F o r m u l a & l t ; / K e y & g t ; & l t ; / a : K e y & g t ; & l t ; a : V a l u e   i : t y p e = " M e a s u r e G r i d V i e w S t a t e I D i a g r a m T a g A d d i t i o n a l I n f o " / & g t ; & l t ; / a : K e y V a l u e O f D i a g r a m O b j e c t K e y a n y T y p e z b w N T n L X & g t ; & l t ; a : K e y V a l u e O f D i a g r a m O b j e c t K e y a n y T y p e z b w N T n L X & g t ; & l t ; a : K e y & g t ; & l t ; K e y & g t ; M e a s u r e s \ P o i n t s & l t ; / K e y & g t ; & l t ; / a : K e y & g t ; & l t ; a : V a l u e   i : t y p e = " M e a s u r e G r i d N o d e V i e w S t a t e " & g t ; & l t ; C o l u m n & g t ; 2 1 & l t ; / C o l u m n & g t ; & l t ; L a y e d O u t & g t ; t r u e & l t ; / L a y e d O u t & g t ; & l t ; / a : V a l u e & g t ; & l t ; / a : K e y V a l u e O f D i a g r a m O b j e c t K e y a n y T y p e z b w N T n L X & g t ; & l t ; a : K e y V a l u e O f D i a g r a m O b j e c t K e y a n y T y p e z b w N T n L X & g t ; & l t ; a : K e y & g t ; & l t ; K e y & g t ; M e a s u r e s \ P o i n t s \ T a g I n f o \ F o r m u l a & l t ; / K e y & g t ; & l t ; / a : K e y & g t ; & l t ; a : V a l u e   i : t y p e = " M e a s u r e G r i d V i e w S t a t e I D i a g r a m T a g A d d i t i o n a l I n f o " / & g t ; & l t ; / a : K e y V a l u e O f D i a g r a m O b j e c t K e y a n y T y p e z b w N T n L X & g t ; & l t ; a : K e y V a l u e O f D i a g r a m O b j e c t K e y a n y T y p e z b w N T n L X & g t ; & l t ; a : K e y & g t ; & l t ; K e y & g t ; M e a s u r e s \ Y a r d s P e r P l a y & l t ; / K e y & g t ; & l t ; / a : K e y & g t ; & l t ; a : V a l u e   i : t y p e = " M e a s u r e G r i d N o d e V i e w S t a t e " & g t ; & l t ; C o l u m n & g t ; 5 & l t ; / C o l u m n & g t ; & l t ; L a y e d O u t & g t ; t r u e & l t ; / L a y e d O u t & g t ; & l t ; R o w & g t ; 2 & l t ; / R o w & g t ; & l t ; / a : V a l u e & g t ; & l t ; / a : K e y V a l u e O f D i a g r a m O b j e c t K e y a n y T y p e z b w N T n L X & g t ; & l t ; a : K e y V a l u e O f D i a g r a m O b j e c t K e y a n y T y p e z b w N T n L X & g t ; & l t ; a : K e y & g t ; & l t ; K e y & g t ; M e a s u r e s \ Y a r d s P e r P l a y \ T a g I n f o \ F o r m u l a & l t ; / K e y & g t ; & l t ; / a : K e y & g t ; & l t ; a : V a l u e   i : t y p e = " M e a s u r e G r i d V i e w S t a t e I D i a g r a m T a g A d d i t i o n a l I n f o " / & g t ; & l t ; / a : K e y V a l u e O f D i a g r a m O b j e c t K e y a n y T y p e z b w N T n L X & g t ; & l t ; a : K e y V a l u e O f D i a g r a m O b j e c t K e y a n y T y p e z b w N T n L X & g t ; & l t ; a : K e y & g t ; & l t ; K e y & g t ; M e a s u r e s \ T o t a l Y a r d s U n f i l t e r e d & l t ; / K e y & g t ; & l t ; / a : K e y & g t ; & l t ; a : V a l u e   i : t y p e = " M e a s u r e G r i d N o d e V i e w S t a t e " & g t ; & l t ; C o l u m n & g t ; 3 & l t ; / C o l u m n & g t ; & l t ; L a y e d O u t & g t ; t r u e & l t ; / L a y e d O u t & g t ; & l t ; / a : V a l u e & g t ; & l t ; / a : K e y V a l u e O f D i a g r a m O b j e c t K e y a n y T y p e z b w N T n L X & g t ; & l t ; a : K e y V a l u e O f D i a g r a m O b j e c t K e y a n y T y p e z b w N T n L X & g t ; & l t ; a : K e y & g t ; & l t ; K e y & g t ; M e a s u r e s \ T o t a l Y a r d s U n f i l t e r e d \ T a g I n f o \ F o r m u l a & l t ; / K e y & g t ; & l t ; / a : K e y & g t ; & l t ; a : V a l u e   i : t y p e = " M e a s u r e G r i d V i e w S t a t e I D i a g r a m T a g A d d i t i o n a l I n f o " / & g t ; & l t ; / a : K e y V a l u e O f D i a g r a m O b j e c t K e y a n y T y p e z b w N T n L X & g t ; & l t ; a : K e y V a l u e O f D i a g r a m O b j e c t K e y a n y T y p e z b w N T n L X & g t ; & l t ; a : K e y & g t ; & l t ; K e y & g t ; C o l u m n s \ Q u a r t e r O r i g & l t ; / K e y & g t ; & l t ; / a : K e y & g t ; & l t ; a : V a l u e   i : t y p e = " M e a s u r e G r i d N o d e V i e w S t a t e " & g t ; & l t ; L a y e d O u t & g t ; t r u e & l t ; / L a y e d O u t & g t ; & l t ; / a : V a l u e & g t ; & l t ; / a : K e y V a l u e O f D i a g r a m O b j e c t K e y a n y T y p e z b w N T n L X & g t ; & l t ; a : K e y V a l u e O f D i a g r a m O b j e c t K e y a n y T y p e z b w N T n L X & g t ; & l t ; a : K e y & g t ; & l t ; K e y & g t ; C o l u m n s \ T e a m & l t ; / K e y & g t ; & l t ; / a : K e y & g t ; & l t ; a : V a l u e   i : t y p e = " M e a s u r e G r i d N o d e V i e w S t a t e " & g t ; & l t ; C o l u m n & g t ; 2 & l t ; / C o l u m n & g t ; & l t ; L a y e d O u t & g t ; t r u e & l t ; / L a y e d O u t & g t ; & l t ; / a : V a l u e & g t ; & l t ; / a : K e y V a l u e O f D i a g r a m O b j e c t K e y a n y T y p e z b w N T n L X & g t ; & l t ; a : K e y V a l u e O f D i a g r a m O b j e c t K e y a n y T y p e z b w N T n L X & g t ; & l t ; a : K e y & g t ; & l t ; K e y & g t ; C o l u m n s \ P l a y   D e s c r i p t i o n & l t ; / K e y & g t ; & l t ; / a : K e y & g t ; & l t ; a : V a l u e   i : t y p e = " M e a s u r e G r i d N o d e V i e w S t a t e " & g t ; & l t ; C o l u m n & g t ; 3 & l t ; / C o l u m n & g t ; & l t ; L a y e d O u t & g t ; t r u e & l t ; / L a y e d O u t & g t ; & l t ; / a : V a l u e & g t ; & l t ; / a : K e y V a l u e O f D i a g r a m O b j e c t K e y a n y T y p e z b w N T n L X & g t ; & l t ; a : K e y V a l u e O f D i a g r a m O b j e c t K e y a n y T y p e z b w N T n L X & g t ; & l t ; a : K e y & g t ; & l t ; K e y & g t ; C o l u m n s \ Y a r d s & l t ; / K e y & g t ; & l t ; / a : K e y & g t ; & l t ; a : V a l u e   i : t y p e = " M e a s u r e G r i d N o d e V i e w S t a t e " & g t ; & l t ; C o l u m n & g t ; 4 & l t ; / C o l u m n & g t ; & l t ; L a y e d O u t & g t ; t r u e & l t ; / L a y e d O u t & g t ; & l t ; / a : V a l u e & g t ; & l t ; / a : K e y V a l u e O f D i a g r a m O b j e c t K e y a n y T y p e z b w N T n L X & g t ; & l t ; a : K e y V a l u e O f D i a g r a m O b j e c t K e y a n y T y p e z b w N T n L X & g t ; & l t ; a : K e y & g t ; & l t ; K e y & g t ; C o l u m n s \ P l a y e r 1 & l t ; / K e y & g t ; & l t ; / a : K e y & g t ; & l t ; a : V a l u e   i : t y p e = " M e a s u r e G r i d N o d e V i e w S t a t e " & g t ; & l t ; C o l u m n & g t ; 5 & l t ; / C o l u m n & g t ; & l t ; L a y e d O u t & g t ; t r u e & l t ; / L a y e d O u t & g t ; & l t ; / a : V a l u e & g t ; & l t ; / a : K e y V a l u e O f D i a g r a m O b j e c t K e y a n y T y p e z b w N T n L X & g t ; & l t ; a : K e y V a l u e O f D i a g r a m O b j e c t K e y a n y T y p e z b w N T n L X & g t ; & l t ; a : K e y & g t ; & l t ; K e y & g t ; C o l u m n s \ P l a y e r 1 # 1 & l t ; / K e y & g t ; & l t ; / a : K e y & g t ; & l t ; a : V a l u e   i : t y p e = " M e a s u r e G r i d N o d e V i e w S t a t e " & g t ; & l t ; C o l u m n & g t ; 8 & l t ; / C o l u m n & g t ; & l t ; L a y e d O u t & g t ; t r u e & l t ; / L a y e d O u t & g t ; & l t ; / a : V a l u e & g t ; & l t ; / a : K e y V a l u e O f D i a g r a m O b j e c t K e y a n y T y p e z b w N T n L X & g t ; & l t ; a : K e y V a l u e O f D i a g r a m O b j e c t K e y a n y T y p e z b w N T n L X & g t ; & l t ; a : K e y & g t ; & l t ; K e y & g t ; C o l u m n s \ P l a y e r 1 # 2 & l t ; / K e y & g t ; & l t ; / a : K e y & g t ; & l t ; a : V a l u e   i : t y p e = " M e a s u r e G r i d N o d e V i e w S t a t e " & g t ; & l t ; C o l u m n & g t ; 9 & l t ; / C o l u m n & g t ; & l t ; L a y e d O u t & g t ; t r u e & l t ; / L a y e d O u t & g t ; & l t ; / a : V a l u e & g t ; & l t ; / a : K e y V a l u e O f D i a g r a m O b j e c t K e y a n y T y p e z b w N T n L X & g t ; & l t ; a : K e y V a l u e O f D i a g r a m O b j e c t K e y a n y T y p e z b w N T n L X & g t ; & l t ; a : K e y & g t ; & l t ; K e y & g t ; C o l u m n s \ P l a y e r 2 & l t ; / K e y & g t ; & l t ; / a : K e y & g t ; & l t ; a : V a l u e   i : t y p e = " M e a s u r e G r i d N o d e V i e w S t a t e " & g t ; & l t ; C o l u m n & g t ; 6 & l t ; / C o l u m n & g t ; & l t ; L a y e d O u t & g t ; t r u e & l t ; / L a y e d O u t & g t ; & l t ; / a : V a l u e & g t ; & l t ; / a : K e y V a l u e O f D i a g r a m O b j e c t K e y a n y T y p e z b w N T n L X & g t ; & l t ; a : K e y V a l u e O f D i a g r a m O b j e c t K e y a n y T y p e z b w N T n L X & g t ; & l t ; a : K e y & g t ; & l t ; K e y & g t ; C o l u m n s \ P l a y e r 2 # 1 & l t ; / K e y & g t ; & l t ; / a : K e y & g t ; & l t ; a : V a l u e   i : t y p e = " M e a s u r e G r i d N o d e V i e w S t a t e " & g t ; & l t ; C o l u m n & g t ; 1 1 & l t ; / C o l u m n & g t ; & l t ; L a y e d O u t & g t ; t r u e & l t ; / L a y e d O u t & g t ; & l t ; / a : V a l u e & g t ; & l t ; / a : K e y V a l u e O f D i a g r a m O b j e c t K e y a n y T y p e z b w N T n L X & g t ; & l t ; a : K e y V a l u e O f D i a g r a m O b j e c t K e y a n y T y p e z b w N T n L X & g t ; & l t ; a : K e y & g t ; & l t ; K e y & g t ; C o l u m n s \ P l a y e r 2 # 2 & l t ; / K e y & g t ; & l t ; / a : K e y & g t ; & l t ; a : V a l u e   i : t y p e = " M e a s u r e G r i d N o d e V i e w S t a t e " & g t ; & l t ; C o l u m n & g t ; 1 2 & l t ; / C o l u m n & g t ; & l t ; L a y e d O u t & g t ; t r u e & l t ; / L a y e d O u t & g t ; & l t ; / a : V a l u e & g t ; & l t ; / a : K e y V a l u e O f D i a g r a m O b j e c t K e y a n y T y p e z b w N T n L X & g t ; & l t ; a : K e y V a l u e O f D i a g r a m O b j e c t K e y a n y T y p e z b w N T n L X & g t ; & l t ; a : K e y & g t ; & l t ; K e y & g t ; C o l u m n s \ P l a y # 1 # 1 & l t ; / K e y & g t ; & l t ; / a : K e y & g t ; & l t ; a : V a l u e   i : t y p e = " M e a s u r e G r i d N o d e V i e w S t a t e " & g t ; & l t ; C o l u m n & g t ; 1 3 & l t ; / C o l u m n & g t ; & l t ; L a y e d O u t & g t ; t r u e & l t ; / L a y e d O u t & g t ; & l t ; / a : V a l u e & g t ; & l t ; / a : K e y V a l u e O f D i a g r a m O b j e c t K e y a n y T y p e z b w N T n L X & g t ; & l t ; a : K e y V a l u e O f D i a g r a m O b j e c t K e y a n y T y p e z b w N T n L X & g t ; & l t ; a : K e y & g t ; & l t ; K e y & g t ; C o l u m n s \ Y a r d s T o G o & l t ; / K e y & g t ; & l t ; / a : K e y & g t ; & l t ; a : V a l u e   i : t y p e = " M e a s u r e G r i d N o d e V i e w S t a t e " & g t ; & l t ; C o l u m n & g t ; 8 & l t ; / C o l u m n & g t ; & l t ; L a y e d O u t & g t ; t r u e & l t ; / L a y e d O u t & g t ; & l t ; / a : V a l u e & g t ; & l t ; / a : K e y V a l u e O f D i a g r a m O b j e c t K e y a n y T y p e z b w N T n L X & g t ; & l t ; a : K e y V a l u e O f D i a g r a m O b j e c t K e y a n y T y p e z b w N T n L X & g t ; & l t ; a : K e y & g t ; & l t ; K e y & g t ; C o l u m n s \ P l a y _ A t & l t ; / K e y & g t ; & l t ; / a : K e y & g t ; & l t ; a : V a l u e   i : t y p e = " M e a s u r e G r i d N o d e V i e w S t a t e " & g t ; & l t ; C o l u m n & g t ; 9 & l t ; / C o l u m n & g t ; & l t ; L a y e d O u t & g t ; t r u e & l t ; / L a y e d O u t & g t ; & l t ; / a : V a l u e & g t ; & l t ; / a : K e y V a l u e O f D i a g r a m O b j e c t K e y a n y T y p e z b w N T n L X & g t ; & l t ; a : K e y V a l u e O f D i a g r a m O b j e c t K e y a n y T y p e z b w N T n L X & g t ; & l t ; a : K e y & g t ; & l t ; K e y & g t ; C o l u m n s \ P l a y _ A t Y a r d & l t ; / K e y & g t ; & l t ; / a : K e y & g t ; & l t ; a : V a l u e   i : t y p e = " M e a s u r e G r i d N o d e V i e w S t a t e " & g t ; & l t ; C o l u m n & g t ; 1 0 & l t ; / C o l u m n & g t ; & l t ; L a y e d O u t & g t ; t r u e & l t ; / L a y e d O u t & g t ; & l t ; / a : V a l u e & g t ; & l t ; / a : K e y V a l u e O f D i a g r a m O b j e c t K e y a n y T y p e z b w N T n L X & g t ; & l t ; a : K e y V a l u e O f D i a g r a m O b j e c t K e y a n y T y p e z b w N T n L X & g t ; & l t ; a : K e y & g t ; & l t ; K e y & g t ; C o l u m n s \ P l a y C l o c k & l t ; / K e y & g t ; & l t ; / a : K e y & g t ; & l t ; a : V a l u e   i : t y p e = " M e a s u r e G r i d N o d e V i e w S t a t e " & g t ; & l t ; C o l u m n & g t ; 1 1 & l t ; / C o l u m n & g t ; & l t ; L a y e d O u t & g t ; t r u e & l t ; / L a y e d O u t & g t ; & l t ; / a : V a l u e & g t ; & l t ; / a : K e y V a l u e O f D i a g r a m O b j e c t K e y a n y T y p e z b w N T n L X & g t ; & l t ; a : K e y V a l u e O f D i a g r a m O b j e c t K e y a n y T y p e z b w N T n L X & g t ; & l t ; a : K e y & g t ; & l t ; K e y & g t ; C o l u m n s \ P l a y t i m e & l t ; / K e y & g t ; & l t ; / a : K e y & g t ; & l t ; a : V a l u e   i : t y p e = " M e a s u r e G r i d N o d e V i e w S t a t e " & g t ; & l t ; C o l u m n & g t ; 1 2 & l t ; / C o l u m n & g t ; & l t ; L a y e d O u t & g t ; t r u e & l t ; / L a y e d O u t & g t ; & l t ; / a : V a l u e & g t ; & l t ; / a : K e y V a l u e O f D i a g r a m O b j e c t K e y a n y T y p e z b w N T n L X & g t ; & l t ; a : K e y V a l u e O f D i a g r a m O b j e c t K e y a n y T y p e z b w N T n L X & g t ; & l t ; a : K e y & g t ; & l t ; K e y & g t ; C o l u m n s \ P l a y T y p e & l t ; / K e y & g t ; & l t ; / a : K e y & g t ; & l t ; a : V a l u e   i : t y p e = " M e a s u r e G r i d N o d e V i e w S t a t e " & g t ; & l t ; C o l u m n & g t ; 1 3 & l t ; / C o l u m n & g t ; & l t ; L a y e d O u t & g t ; t r u e & l t ; / L a y e d O u t & g t ; & l t ; / a : V a l u e & g t ; & l t ; / a : K e y V a l u e O f D i a g r a m O b j e c t K e y a n y T y p e z b w N T n L X & g t ; & l t ; a : K e y V a l u e O f D i a g r a m O b j e c t K e y a n y T y p e z b w N T n L X & g t ; & l t ; a : K e y & g t ; & l t ; K e y & g t ; C o l u m n s \ P l a y T y p e D e t a i l & l t ; / K e y & g t ; & l t ; / a : K e y & g t ; & l t ; a : V a l u e   i : t y p e = " M e a s u r e G r i d N o d e V i e w S t a t e " & g t ; & l t ; C o l u m n & g t ; 1 4 & l t ; / C o l u m n & g t ; & l t ; L a y e d O u t & g t ; t r u e & l t ; / L a y e d O u t & g t ; & l t ; / a : V a l u e & g t ; & l t ; / a : K e y V a l u e O f D i a g r a m O b j e c t K e y a n y T y p e z b w N T n L X & g t ; & l t ; a : K e y V a l u e O f D i a g r a m O b j e c t K e y a n y T y p e z b w N T n L X & g t ; & l t ; a : K e y & g t ; & l t ; K e y & g t ; C o l u m n s \ P e n a l t y & l t ; / K e y & g t ; & l t ; / a : K e y & g t ; & l t ; a : V a l u e   i : t y p e = " M e a s u r e G r i d N o d e V i e w S t a t e " & g t ; & l t ; C o l u m n & g t ; 1 5 & l t ; / C o l u m n & g t ; & l t ; L a y e d O u t & g t ; t r u e & l t ; / L a y e d O u t & g t ; & l t ; / a : V a l u e & g t ; & l t ; / a : K e y V a l u e O f D i a g r a m O b j e c t K e y a n y T y p e z b w N T n L X & g t ; & l t ; a : K e y V a l u e O f D i a g r a m O b j e c t K e y a n y T y p e z b w N T n L X & g t ; & l t ; a : K e y & g t ; & l t ; K e y & g t ; C o l u m n s \ P l a y N u m b e r & l t ; / K e y & g t ; & l t ; / a : K e y & g t ; & l t ; a : V a l u e   i : t y p e = " M e a s u r e G r i d N o d e V i e w S t a t e " & g t ; & l t ; C o l u m n & g t ; 1 6 & l t ; / C o l u m n & g t ; & l t ; L a y e d O u t & g t ; t r u e & l t ; / L a y e d O u t & g t ; & l t ; / a : V a l u e & g t ; & l t ; / a : K e y V a l u e O f D i a g r a m O b j e c t K e y a n y T y p e z b w N T n L X & g t ; & l t ; a : K e y V a l u e O f D i a g r a m O b j e c t K e y a n y T y p e z b w N T n L X & g t ; & l t ; a : K e y & g t ; & l t ; K e y & g t ; C o l u m n s \ T e a m D r i v e & l t ; / K e y & g t ; & l t ; / a : K e y & g t ; & l t ; a : V a l u e   i : t y p e = " M e a s u r e G r i d N o d e V i e w S t a t e " & g t ; & l t ; C o l u m n & g t ; 1 7 & l t ; / C o l u m n & g t ; & l t ; L a y e d O u t & g t ; t r u e & l t ; / L a y e d O u t & g t ; & l t ; / a : V a l u e & g t ; & l t ; / a : K e y V a l u e O f D i a g r a m O b j e c t K e y a n y T y p e z b w N T n L X & g t ; & l t ; a : K e y V a l u e O f D i a g r a m O b j e c t K e y a n y T y p e z b w N T n L X & g t ; & l t ; a : K e y & g t ; & l t ; K e y & g t ; C o l u m n s \ G a m e D r i v e & l t ; / K e y & g t ; & l t ; / a : K e y & g t ; & l t ; a : V a l u e   i : t y p e = " M e a s u r e G r i d N o d e V i e w S t a t e " & g t ; & l t ; C o l u m n & g t ; 1 8 & l t ; / C o l u m n & g t ; & l t ; L a y e d O u t & g t ; t r u e & l t ; / L a y e d O u t & g t ; & l t ; / a : V a l u e & g t ; & l t ; / a : K e y V a l u e O f D i a g r a m O b j e c t K e y a n y T y p e z b w N T n L X & g t ; & l t ; a : K e y V a l u e O f D i a g r a m O b j e c t K e y a n y T y p e z b w N T n L X & g t ; & l t ; a : K e y & g t ; & l t ; K e y & g t ; C o l u m n s \ D o w n & l t ; / K e y & g t ; & l t ; / a : K e y & g t ; & l t ; a : V a l u e   i : t y p e = " M e a s u r e G r i d N o d e V i e w S t a t e " & g t ; & l t ; C o l u m n & g t ; 7 & l t ; / C o l u m n & g t ; & l t ; L a y e d O u t & g t ; t r u e & l t ; / L a y e d O u t & g t ; & l t ; / a : V a l u e & g t ; & l t ; / a : K e y V a l u e O f D i a g r a m O b j e c t K e y a n y T y p e z b w N T n L X & g t ; & l t ; a : K e y V a l u e O f D i a g r a m O b j e c t K e y a n y T y p e z b w N T n L X & g t ; & l t ; a : K e y & g t ; & l t ; K e y & g t ; C o l u m n s \ B i g P l a y & l t ; / K e y & g t ; & l t ; / a : K e y & g t ; & l t ; a : V a l u e   i : t y p e = " M e a s u r e G r i d N o d e V i e w S t a t e " & g t ; & l t ; C o l u m n & g t ; 1 9 & l t ; / C o l u m n & g t ; & l t ; L a y e d O u t & g t ; t r u e & l t ; / L a y e d O u t & g t ; & l t ; / a : V a l u e & g t ; & l t ; / a : K e y V a l u e O f D i a g r a m O b j e c t K e y a n y T y p e z b w N T n L X & g t ; & l t ; a : K e y V a l u e O f D i a g r a m O b j e c t K e y a n y T y p e z b w N T n L X & g t ; & l t ; a : K e y & g t ; & l t ; K e y & g t ; C o l u m n s \ F i e l d P o s i t i o n O n e W a y & l t ; / K e y & g t ; & l t ; / a : K e y & g t ; & l t ; a : V a l u e   i : t y p e = " M e a s u r e G r i d N o d e V i e w S t a t e " & g t ; & l t ; C o l u m n & g t ; 2 7 & l t ; / C o l u m n & g t ; & l t ; L a y e d O u t & g t ; t r u e & l t ; / L a y e d O u t & g t ; & l t ; / a : V a l u e & g t ; & l t ; / a : K e y V a l u e O f D i a g r a m O b j e c t K e y a n y T y p e z b w N T n L X & g t ; & l t ; a : K e y V a l u e O f D i a g r a m O b j e c t K e y a n y T y p e z b w N T n L X & g t ; & l t ; a : K e y & g t ; & l t ; K e y & g t ; C o l u m n s \ F i e l d P o s i t i o n & l t ; / K e y & g t ; & l t ; / a : K e y & g t ; & l t ; a : V a l u e   i : t y p e = " M e a s u r e G r i d N o d e V i e w S t a t e " & g t ; & l t ; C o l u m n & g t ; 2 0 & l t ; / C o l u m n & g t ; & l t ; L a y e d O u t & g t ; t r u e & l t ; / L a y e d O u t & g t ; & l t ; / a : V a l u e & g t ; & l t ; / a : K e y V a l u e O f D i a g r a m O b j e c t K e y a n y T y p e z b w N T n L X & g t ; & l t ; a : K e y V a l u e O f D i a g r a m O b j e c t K e y a n y T y p e z b w N T n L X & g t ; & l t ; a : K e y & g t ; & l t ; K e y & g t ; C o l u m n s \ P o i n t s S c o r e d & l t ; / K e y & g t ; & l t ; / a : K e y & g t ; & l t ; a : V a l u e   i : t y p e = " M e a s u r e G r i d N o d e V i e w S t a t e " & g t ; & l t ; C o l u m n & g t ; 2 1 & l t ; / C o l u m n & g t ; & l t ; L a y e d O u t & g t ; t r u e & l t ; / L a y e d O u t & g t ; & l t ; / a : V a l u e & g t ; & l t ; / a : K e y V a l u e O f D i a g r a m O b j e c t K e y a n y T y p e z b w N T n L X & g t ; & l t ; a : K e y V a l u e O f D i a g r a m O b j e c t K e y a n y T y p e z b w N T n L X & g t ; & l t ; a : K e y & g t ; & l t ; K e y & g t ; C o l u m n s \ Q u a r t e r N u m & l t ; / K e y & g t ; & l t ; / a : K e y & g t ; & l t ; a : V a l u e   i : t y p e = " M e a s u r e G r i d N o d e V i e w S t a t e " & g t ; & l t ; L a y e d O u t & g t ; t r u e & l t ; / L a y e d O u t & g t ; & l t ; / a : V a l u e & g t ; & l t ; / a : K e y V a l u e O f D i a g r a m O b j e c t K e y a n y T y p e z b w N T n L X & g t ; & l t ; a : K e y V a l u e O f D i a g r a m O b j e c t K e y a n y T y p e z b w N T n L X & g t ; & l t ; a : K e y & g t ; & l t ; K e y & g t ; C o l u m n s \ Q u a r t e r & l t ; / K e y & g t ; & l t ; / a : K e y & g t ; & l t ; a : V a l u e   i : t y p e = " M e a s u r e G r i d N o d e V i e w S t a t e " & g t ; & l t ; C o l u m n & g t ; 1 & l t ; / C o l u m n & g t ; & l t ; L a y e d O u t & g t ; t r u e & l t ; / L a y e d O u t & g t ; & l t ; / a : V a l u e & g t ; & l t ; / a : K e y V a l u e O f D i a g r a m O b j e c t K e y a n y T y p e z b w N T n L X & g t ; & l t ; a : K e y V a l u e O f D i a g r a m O b j e c t K e y a n y T y p e z b w N T n L X & g t ; & l t ; a : K e y & g t ; & l t ; K e y & g t ; C o l u m n s \ Q u a r t e r S o r t & 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P l a y e r 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 i : t y p e = " S a n d b o x E d i t o r M e a s u r e G r i d K e y " & g t ; & l t ; T a b l e N a m e & g t ; P l a y e r 1 & l t ; / T a b l e N a m e & g t ; & l t ; / K e y & g t ; & l t ; M a i n t a i n e r 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T e a m & l t ; / K e y & g t ; & l t ; / D i a g r a m O b j e c t K e y & g t ; & l t ; D i a g r a m O b j e c t K e y & g t ; & l t ; K e y & g t ; C o l u m n s \ # & l t ; / K e y & g t ; & l t ; / D i a g r a m O b j e c t K e y & g t ; & l t ; D i a g r a m O b j e c t K e y & g t ; & l t ; K e y & g t ; C o l u m n s \ N a m e & l t ; / K e y & g t ; & l t ; / D i a g r a m O b j e c t K e y & g t ; & l t ; D i a g r a m O b j e c t K e y & g t ; & l t ; K e y & g t ; C o l u m n s \ P o s i t i o n & l t ; / K e y & g t ; & l t ; / D i a g r a m O b j e c t K e y & g t ; & l t ; D i a g r a m O b j e c t K e y & g t ; & l t ; K e y & g t ; C o l u m n s \ H e i g h t T e x t & l t ; / K e y & g t ; & l t ; / D i a g r a m O b j e c t K e y & g t ; & l t ; D i a g r a m O b j e c t K e y & g t ; & l t ; K e y & g t ; C o l u m n s \ H e i g h t F e e t & l t ; / K e y & g t ; & l t ; / D i a g r a m O b j e c t K e y & g t ; & l t ; D i a g r a m O b j e c t K e y & g t ; & l t ; K e y & g t ; C o l u m n s \ H e i g h t I n c h e s & l t ; / K e y & g t ; & l t ; / D i a g r a m O b j e c t K e y & g t ; & l t ; D i a g r a m O b j e c t K e y & g t ; & l t ; K e y & g t ; C o l u m n s \ H e i g h t & l t ; / K e y & g t ; & l t ; / D i a g r a m O b j e c t K e y & g t ; & l t ; D i a g r a m O b j e c t K e y & g t ; & l t ; K e y & g t ; C o l u m n s \ W e i g h t & l t ; / K e y & g t ; & l t ; / D i a g r a m O b j e c t K e y & g t ; & l t ; D i a g r a m O b j e c t K e y & g t ; & l t ; K e y & g t ; C o l u m n s \ A g e & l t ; / K e y & g t ; & l t ; / D i a g r a m O b j e c t K e y & g t ; & l t ; D i a g r a m O b j e c t K e y & g t ; & l t ; K e y & g t ; C o l u m n s \ E x p e r i e n c e & l t ; / K e y & g t ; & l t ; / D i a g r a m O b j e c t K e y & g t ; & l t ; D i a g r a m O b j e c t K e y & g t ; & l t ; K e y & g t ; C o l u m n s \ C o l l e g e & l t ; / K e y & g t ; & l t ; / D i a g r a m O b j e c t K e y & g t ; & l t ; D i a g r a m O b j e c t K e y & g t ; & l t ; K e y & g t ; C o l u m n s \ L a s t N a m e & l t ; / K e y & g t ; & l t ; / D i a g r a m O b j e c t K e y & g t ; & l t ; D i a g r a m O b j e c t K e y & g t ; & l t ; K e y & g t ; C o l u m n s \ F i r s t N a m e & l t ; / K e y & g t ; & l t ; / D i a g r a m O b j e c t K e y & g t ; & l t ; D i a g r a m O b j e c t K e y & g t ; & l t ; K e y & g t ; C o l u m n s \ F i r s t I n i t i a l & l t ; / K e y & g t ; & l t ; / D i a g r a m O b j e c t K e y & g t ; & l t ; D i a g r a m O b j e c t K e y & g t ; & l t ; K e y & g t ; C o l u m n s \ N u m b e r 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T e a m & l t ; / K e y & g t ; & l t ; / a : K e y & g t ; & l t ; a : V a l u e   i : t y p e = " M e a s u r e G r i d N o d e V i e w S t a t e " & g t ; & l t ; L a y e d O u t & g t ; t r u e & l t ; / L a y e d O u t & g t ; & l t ; / a : V a l u e & g t ; & l t ; / a : K e y V a l u e O f D i a g r a m O b j e c t K e y a n y T y p e z b w N T n L X & g t ; & l t ; a : K e y V a l u e O f D i a g r a m O b j e c t K e y a n y T y p e z b w N T n L X & g t ; & l t ; a : K e y & g t ; & l t ; K e y & g t ; C o l u m n s \ # & 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P o s i t i o n & l t ; / K e y & g t ; & l t ; / a : K e y & g t ; & l t ; a : V a l u e   i : t y p e = " M e a s u r e G r i d N o d e V i e w S t a t e " & g t ; & l t ; C o l u m n & g t ; 3 & l t ; / C o l u m n & g t ; & l t ; L a y e d O u t & g t ; t r u e & l t ; / L a y e d O u t & g t ; & l t ; / a : V a l u e & g t ; & l t ; / a : K e y V a l u e O f D i a g r a m O b j e c t K e y a n y T y p e z b w N T n L X & g t ; & l t ; a : K e y V a l u e O f D i a g r a m O b j e c t K e y a n y T y p e z b w N T n L X & g t ; & l t ; a : K e y & g t ; & l t ; K e y & g t ; C o l u m n s \ H e i g h t T e x t & l t ; / K e y & g t ; & l t ; / a : K e y & g t ; & l t ; a : V a l u e   i : t y p e = " M e a s u r e G r i d N o d e V i e w S t a t e " & g t ; & l t ; C o l u m n & g t ; 4 & l t ; / C o l u m n & g t ; & l t ; L a y e d O u t & g t ; t r u e & l t ; / L a y e d O u t & g t ; & l t ; / a : V a l u e & g t ; & l t ; / a : K e y V a l u e O f D i a g r a m O b j e c t K e y a n y T y p e z b w N T n L X & g t ; & l t ; a : K e y V a l u e O f D i a g r a m O b j e c t K e y a n y T y p e z b w N T n L X & g t ; & l t ; a : K e y & g t ; & l t ; K e y & g t ; C o l u m n s \ H e i g h t F e e t & l t ; / K e y & g t ; & l t ; / a : K e y & g t ; & l t ; a : V a l u e   i : t y p e = " M e a s u r e G r i d N o d e V i e w S t a t e " & g t ; & l t ; C o l u m n & g t ; 5 & l t ; / C o l u m n & g t ; & l t ; L a y e d O u t & g t ; t r u e & l t ; / L a y e d O u t & g t ; & l t ; / a : V a l u e & g t ; & l t ; / a : K e y V a l u e O f D i a g r a m O b j e c t K e y a n y T y p e z b w N T n L X & g t ; & l t ; a : K e y V a l u e O f D i a g r a m O b j e c t K e y a n y T y p e z b w N T n L X & g t ; & l t ; a : K e y & g t ; & l t ; K e y & g t ; C o l u m n s \ H e i g h t I n c h e s & l t ; / K e y & g t ; & l t ; / a : K e y & g t ; & l t ; a : V a l u e   i : t y p e = " M e a s u r e G r i d N o d e V i e w S t a t e " & g t ; & l t ; C o l u m n & g t ; 6 & l t ; / C o l u m n & g t ; & l t ; L a y e d O u t & g t ; t r u e & l t ; / L a y e d O u t & g t ; & l t ; / a : V a l u e & g t ; & l t ; / a : K e y V a l u e O f D i a g r a m O b j e c t K e y a n y T y p e z b w N T n L X & g t ; & l t ; a : K e y V a l u e O f D i a g r a m O b j e c t K e y a n y T y p e z b w N T n L X & g t ; & l t ; a : K e y & g t ; & l t ; K e y & g t ; C o l u m n s \ H e i g h t & l t ; / K e y & g t ; & l t ; / a : K e y & g t ; & l t ; a : V a l u e   i : t y p e = " M e a s u r e G r i d N o d e V i e w S t a t e " & g t ; & l t ; C o l u m n & g t ; 7 & l t ; / C o l u m n & g t ; & l t ; L a y e d O u t & g t ; t r u e & l t ; / L a y e d O u t & g t ; & l t ; / a : V a l u e & g t ; & l t ; / a : K e y V a l u e O f D i a g r a m O b j e c t K e y a n y T y p e z b w N T n L X & g t ; & l t ; a : K e y V a l u e O f D i a g r a m O b j e c t K e y a n y T y p e z b w N T n L X & g t ; & l t ; a : K e y & g t ; & l t ; K e y & g t ; C o l u m n s \ W e i g h t & l t ; / K e y & g t ; & l t ; / a : K e y & g t ; & l t ; a : V a l u e   i : t y p e = " M e a s u r e G r i d N o d e V i e w S t a t e " & g t ; & l t ; C o l u m n & g t ; 8 & l t ; / C o l u m n & g t ; & l t ; L a y e d O u t & g t ; t r u e & l t ; / L a y e d O u t & g t ; & l t ; / a : V a l u e & g t ; & l t ; / a : K e y V a l u e O f D i a g r a m O b j e c t K e y a n y T y p e z b w N T n L X & g t ; & l t ; a : K e y V a l u e O f D i a g r a m O b j e c t K e y a n y T y p e z b w N T n L X & g t ; & l t ; a : K e y & g t ; & l t ; K e y & g t ; C o l u m n s \ A g e & l t ; / K e y & g t ; & l t ; / a : K e y & g t ; & l t ; a : V a l u e   i : t y p e = " M e a s u r e G r i d N o d e V i e w S t a t e " & g t ; & l t ; C o l u m n & g t ; 9 & l t ; / C o l u m n & g t ; & l t ; L a y e d O u t & g t ; t r u e & l t ; / L a y e d O u t & g t ; & l t ; / a : V a l u e & g t ; & l t ; / a : K e y V a l u e O f D i a g r a m O b j e c t K e y a n y T y p e z b w N T n L X & g t ; & l t ; a : K e y V a l u e O f D i a g r a m O b j e c t K e y a n y T y p e z b w N T n L X & g t ; & l t ; a : K e y & g t ; & l t ; K e y & g t ; C o l u m n s \ E x p e r i e n c e & l t ; / K e y & g t ; & l t ; / a : K e y & g t ; & l t ; a : V a l u e   i : t y p e = " M e a s u r e G r i d N o d e V i e w S t a t e " & g t ; & l t ; C o l u m n & g t ; 1 0 & l t ; / C o l u m n & g t ; & l t ; L a y e d O u t & g t ; t r u e & l t ; / L a y e d O u t & g t ; & l t ; / a : V a l u e & g t ; & l t ; / a : K e y V a l u e O f D i a g r a m O b j e c t K e y a n y T y p e z b w N T n L X & g t ; & l t ; a : K e y V a l u e O f D i a g r a m O b j e c t K e y a n y T y p e z b w N T n L X & g t ; & l t ; a : K e y & g t ; & l t ; K e y & g t ; C o l u m n s \ C o l l e g e & l t ; / K e y & g t ; & l t ; / a : K e y & g t ; & l t ; a : V a l u e   i : t y p e = " M e a s u r e G r i d N o d e V i e w S t a t e " & g t ; & l t ; C o l u m n & g t ; 1 1 & l t ; / C o l u m n & g t ; & l t ; L a y e d O u t & g t ; t r u e & l t ; / L a y e d O u t & g t ; & l t ; / a : V a l u e & g t ; & l t ; / a : K e y V a l u e O f D i a g r a m O b j e c t K e y a n y T y p e z b w N T n L X & g t ; & l t ; a : K e y V a l u e O f D i a g r a m O b j e c t K e y a n y T y p e z b w N T n L X & g t ; & l t ; a : K e y & g t ; & l t ; K e y & g t ; C o l u m n s \ L a s t N a m e & l t ; / K e y & g t ; & l t ; / a : K e y & g t ; & l t ; a : V a l u e   i : t y p e = " M e a s u r e G r i d N o d e V i e w S t a t e " & g t ; & l t ; C o l u m n & g t ; 1 2 & l t ; / C o l u m n & g t ; & l t ; L a y e d O u t & g t ; t r u e & l t ; / L a y e d O u t & g t ; & l t ; / a : V a l u e & g t ; & l t ; / a : K e y V a l u e O f D i a g r a m O b j e c t K e y a n y T y p e z b w N T n L X & g t ; & l t ; a : K e y V a l u e O f D i a g r a m O b j e c t K e y a n y T y p e z b w N T n L X & g t ; & l t ; a : K e y & g t ; & l t ; K e y & g t ; C o l u m n s \ F i r s t N a m e & l t ; / K e y & g t ; & l t ; / a : K e y & g t ; & l t ; a : V a l u e   i : t y p e = " M e a s u r e G r i d N o d e V i e w S t a t e " & g t ; & l t ; C o l u m n & g t ; 1 3 & l t ; / C o l u m n & g t ; & l t ; L a y e d O u t & g t ; t r u e & l t ; / L a y e d O u t & g t ; & l t ; / a : V a l u e & g t ; & l t ; / a : K e y V a l u e O f D i a g r a m O b j e c t K e y a n y T y p e z b w N T n L X & g t ; & l t ; a : K e y V a l u e O f D i a g r a m O b j e c t K e y a n y T y p e z b w N T n L X & g t ; & l t ; a : K e y & g t ; & l t ; K e y & g t ; C o l u m n s \ F i r s t I n i t i a l & l t ; / K e y & g t ; & l t ; / a : K e y & g t ; & l t ; a : V a l u e   i : t y p e = " M e a s u r e G r i d N o d e V i e w S t a t e " & g t ; & l t ; C o l u m n & g t ; 1 4 & l t ; / C o l u m n & g t ; & l t ; L a y e d O u t & g t ; t r u e & l t ; / L a y e d O u t & g t ; & l t ; / a : V a l u e & g t ; & l t ; / a : K e y V a l u e O f D i a g r a m O b j e c t K e y a n y T y p e z b w N T n L X & g t ; & l t ; a : K e y V a l u e O f D i a g r a m O b j e c t K e y a n y T y p e z b w N T n L X & g t ; & l t ; a : K e y & g t ; & l t ; K e y & g t ; C o l u m n s \ N u m b e r N a m e & l t ; / K e y & g t ; & l t ; / a : K e y & g t ; & l t ; a : V a l u e   i : t y p e = " M e a s u r e G r i d N o d e V i e w S t a t e " & g t ; & l t ; C o l u m n & g t ; 1 5 & 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 T a g s \ T a b l e s \ & a m p ; l t ; T a b l e s \ P l a y B y P l a y & a m p ; g t ; & l t ; / K e y & g t ; & l t ; / D i a g r a m O b j e c t K e y & g t ; & l t ; D i a g r a m O b j e c t K e y & g t ; & l t ; K e y & g t ; D y n a m i c   T a g s \ T a b l e s \ & a m p ; l t ; T a b l e s \ P l a y e r 1 & a m p ; g t ; & l t ; / K e y & g t ; & l t ; / D i a g r a m O b j e c t K e y & g t ; & l t ; D i a g r a m O b j e c t K e y & g t ; & l t ; K e y & g t ; D y n a m i c   T a g s \ T a b l e s \ & a m p ; l t ; T a b l e s \ P l a y e r 2 & a m p ; g t ; & l t ; / K e y & g t ; & l t ; / D i a g r a m O b j e c t K e y & g t ; & l t ; D i a g r a m O b j e c t K e y & g t ; & l t ; K e y & g t ; T a b l e s \ P l a y B y P l a y & l t ; / K e y & g t ; & l t ; / D i a g r a m O b j e c t K e y & g t ; & l t ; D i a g r a m O b j e c t K e y & g t ; & l t ; K e y & g t ; T a b l e s \ P l a y B y P l a y \ C o l u m n s \ Q u a r t e r O r i g & l t ; / K e y & g t ; & l t ; / D i a g r a m O b j e c t K e y & g t ; & l t ; D i a g r a m O b j e c t K e y & g t ; & l t ; K e y & g t ; T a b l e s \ P l a y B y P l a y \ C o l u m n s \ T e a m & l t ; / K e y & g t ; & l t ; / D i a g r a m O b j e c t K e y & g t ; & l t ; D i a g r a m O b j e c t K e y & g t ; & l t ; K e y & g t ; T a b l e s \ P l a y B y P l a y \ C o l u m n s \ P l a y   D e s c r i p t i o n & l t ; / K e y & g t ; & l t ; / D i a g r a m O b j e c t K e y & g t ; & l t ; D i a g r a m O b j e c t K e y & g t ; & l t ; K e y & g t ; T a b l e s \ P l a y B y P l a y \ C o l u m n s \ Y a r d s & l t ; / K e y & g t ; & l t ; / D i a g r a m O b j e c t K e y & g t ; & l t ; D i a g r a m O b j e c t K e y & g t ; & l t ; K e y & g t ; T a b l e s \ P l a y B y P l a y \ C o l u m n s \ P l a y e r 1 & l t ; / K e y & g t ; & l t ; / D i a g r a m O b j e c t K e y & g t ; & l t ; D i a g r a m O b j e c t K e y & g t ; & l t ; K e y & g t ; T a b l e s \ P l a y B y P l a y \ C o l u m n s \ P l a y e r 1 # 1 & l t ; / K e y & g t ; & l t ; / D i a g r a m O b j e c t K e y & g t ; & l t ; D i a g r a m O b j e c t K e y & g t ; & l t ; K e y & g t ; T a b l e s \ P l a y B y P l a y \ C o l u m n s \ P l a y e r 1 # 2 & l t ; / K e y & g t ; & l t ; / D i a g r a m O b j e c t K e y & g t ; & l t ; D i a g r a m O b j e c t K e y & g t ; & l t ; K e y & g t ; T a b l e s \ P l a y B y P l a y \ C o l u m n s \ P l a y e r 2 & l t ; / K e y & g t ; & l t ; / D i a g r a m O b j e c t K e y & g t ; & l t ; D i a g r a m O b j e c t K e y & g t ; & l t ; K e y & g t ; T a b l e s \ P l a y B y P l a y \ C o l u m n s \ P l a y e r 2 # 1 & l t ; / K e y & g t ; & l t ; / D i a g r a m O b j e c t K e y & g t ; & l t ; D i a g r a m O b j e c t K e y & g t ; & l t ; K e y & g t ; T a b l e s \ P l a y B y P l a y \ C o l u m n s \ P l a y e r 2 # 2 & l t ; / K e y & g t ; & l t ; / D i a g r a m O b j e c t K e y & g t ; & l t ; D i a g r a m O b j e c t K e y & g t ; & l t ; K e y & g t ; T a b l e s \ P l a y B y P l a y \ C o l u m n s \ P l a y # 1 # 1 & l t ; / K e y & g t ; & l t ; / D i a g r a m O b j e c t K e y & g t ; & l t ; D i a g r a m O b j e c t K e y & g t ; & l t ; K e y & g t ; T a b l e s \ P l a y B y P l a y \ C o l u m n s \ Y a r d s T o G o & l t ; / K e y & g t ; & l t ; / D i a g r a m O b j e c t K e y & g t ; & l t ; D i a g r a m O b j e c t K e y & g t ; & l t ; K e y & g t ; T a b l e s \ P l a y B y P l a y \ C o l u m n s \ P l a y _ A t & l t ; / K e y & g t ; & l t ; / D i a g r a m O b j e c t K e y & g t ; & l t ; D i a g r a m O b j e c t K e y & g t ; & l t ; K e y & g t ; T a b l e s \ P l a y B y P l a y \ C o l u m n s \ P l a y _ A t Y a r d & l t ; / K e y & g t ; & l t ; / D i a g r a m O b j e c t K e y & g t ; & l t ; D i a g r a m O b j e c t K e y & g t ; & l t ; K e y & g t ; T a b l e s \ P l a y B y P l a y \ C o l u m n s \ P l a y C l o c k & l t ; / K e y & g t ; & l t ; / D i a g r a m O b j e c t K e y & g t ; & l t ; D i a g r a m O b j e c t K e y & g t ; & l t ; K e y & g t ; T a b l e s \ P l a y B y P l a y \ C o l u m n s \ P l a y t i m e & l t ; / K e y & g t ; & l t ; / D i a g r a m O b j e c t K e y & g t ; & l t ; D i a g r a m O b j e c t K e y & g t ; & l t ; K e y & g t ; T a b l e s \ P l a y B y P l a y \ C o l u m n s \ P l a y T y p e & l t ; / K e y & g t ; & l t ; / D i a g r a m O b j e c t K e y & g t ; & l t ; D i a g r a m O b j e c t K e y & g t ; & l t ; K e y & g t ; T a b l e s \ P l a y B y P l a y \ C o l u m n s \ P l a y T y p e D e t a i l & l t ; / K e y & g t ; & l t ; / D i a g r a m O b j e c t K e y & g t ; & l t ; D i a g r a m O b j e c t K e y & g t ; & l t ; K e y & g t ; T a b l e s \ P l a y B y P l a y \ C o l u m n s \ P e n a l t y & l t ; / K e y & g t ; & l t ; / D i a g r a m O b j e c t K e y & g t ; & l t ; D i a g r a m O b j e c t K e y & g t ; & l t ; K e y & g t ; T a b l e s \ P l a y B y P l a y \ C o l u m n s \ P l a y N u m b e r & l t ; / K e y & g t ; & l t ; / D i a g r a m O b j e c t K e y & g t ; & l t ; D i a g r a m O b j e c t K e y & g t ; & l t ; K e y & g t ; T a b l e s \ P l a y B y P l a y \ C o l u m n s \ T e a m D r i v e & l t ; / K e y & g t ; & l t ; / D i a g r a m O b j e c t K e y & g t ; & l t ; D i a g r a m O b j e c t K e y & g t ; & l t ; K e y & g t ; T a b l e s \ P l a y B y P l a y \ C o l u m n s \ G a m e D r i v e & l t ; / K e y & g t ; & l t ; / D i a g r a m O b j e c t K e y & g t ; & l t ; D i a g r a m O b j e c t K e y & g t ; & l t ; K e y & g t ; T a b l e s \ P l a y B y P l a y \ C o l u m n s \ D o w n & l t ; / K e y & g t ; & l t ; / D i a g r a m O b j e c t K e y & g t ; & l t ; D i a g r a m O b j e c t K e y & g t ; & l t ; K e y & g t ; T a b l e s \ P l a y B y P l a y \ C o l u m n s \ B i g P l a y & l t ; / K e y & g t ; & l t ; / D i a g r a m O b j e c t K e y & g t ; & l t ; D i a g r a m O b j e c t K e y & g t ; & l t ; K e y & g t ; T a b l e s \ P l a y B y P l a y \ C o l u m n s \ F i e l d P o s i t i o n O n e W a y & l t ; / K e y & g t ; & l t ; / D i a g r a m O b j e c t K e y & g t ; & l t ; D i a g r a m O b j e c t K e y & g t ; & l t ; K e y & g t ; T a b l e s \ P l a y B y P l a y \ C o l u m n s \ F i e l d P o s i t i o n & l t ; / K e y & g t ; & l t ; / D i a g r a m O b j e c t K e y & g t ; & l t ; D i a g r a m O b j e c t K e y & g t ; & l t ; K e y & g t ; T a b l e s \ P l a y B y P l a y \ C o l u m n s \ P o i n t s S c o r e d & l t ; / K e y & g t ; & l t ; / D i a g r a m O b j e c t K e y & g t ; & l t ; D i a g r a m O b j e c t K e y & g t ; & l t ; K e y & g t ; T a b l e s \ P l a y B y P l a y \ C o l u m n s \ Q u a r t e r N u m & l t ; / K e y & g t ; & l t ; / D i a g r a m O b j e c t K e y & g t ; & l t ; D i a g r a m O b j e c t K e y & g t ; & l t ; K e y & g t ; T a b l e s \ P l a y B y P l a y \ C o l u m n s \ Q u a r t e r & l t ; / K e y & g t ; & l t ; / D i a g r a m O b j e c t K e y & g t ; & l t ; D i a g r a m O b j e c t K e y & g t ; & l t ; K e y & g t ; T a b l e s \ P l a y B y P l a y \ C o l u m n s \ Q u a r t e r S o r t & l t ; / K e y & g t ; & l t ; / D i a g r a m O b j e c t K e y & g t ; & l t ; D i a g r a m O b j e c t K e y & g t ; & l t ; K e y & g t ; T a b l e s \ P l a y B y P l a y \ M e a s u r e s \ T o t a l   Y a r d s & l t ; / K e y & g t ; & l t ; / D i a g r a m O b j e c t K e y & g t ; & l t ; D i a g r a m O b j e c t K e y & g t ; & l t ; K e y & g t ; T a b l e s \ P l a y B y P l a y \ M e a s u r e s \ S h o w Y a r d s & l t ; / K e y & g t ; & l t ; / D i a g r a m O b j e c t K e y & g t ; & l t ; D i a g r a m O b j e c t K e y & g t ; & l t ; K e y & g t ; T a b l e s \ P l a y B y P l a y \ M e a s u r e s \ P l a y s & l t ; / K e y & g t ; & l t ; / D i a g r a m O b j e c t K e y & g t ; & l t ; D i a g r a m O b j e c t K e y & g t ; & l t ; K e y & g t ; T a b l e s \ P l a y B y P l a y \ M e a s u r e s \ A v g Y a r d s T o G o & l t ; / K e y & g t ; & l t ; / D i a g r a m O b j e c t K e y & g t ; & l t ; D i a g r a m O b j e c t K e y & g t ; & l t ; K e y & g t ; T a b l e s \ P l a y B y P l a y \ M e a s u r e s \ C o u n t P a s s e s & l t ; / K e y & g t ; & l t ; / D i a g r a m O b j e c t K e y & g t ; & l t ; D i a g r a m O b j e c t K e y & g t ; & l t ; K e y & g t ; T a b l e s \ P l a y B y P l a y \ M e a s u r e s \ C o u n t P a s s C o m p l e t e d & l t ; / K e y & g t ; & l t ; / D i a g r a m O b j e c t K e y & g t ; & l t ; D i a g r a m O b j e c t K e y & g t ; & l t ; K e y & g t ; T a b l e s \ P l a y B y P l a y \ M e a s u r e s \ P c t P a s s C o m p l e t e & l t ; / K e y & g t ; & l t ; / D i a g r a m O b j e c t K e y & g t ; & l t ; D i a g r a m O b j e c t K e y & g t ; & l t ; K e y & g t ; T a b l e s \ P l a y B y P l a y \ M e a s u r e s \ R u n Y a r d s & l t ; / K e y & g t ; & l t ; / D i a g r a m O b j e c t K e y & g t ; & l t ; D i a g r a m O b j e c t K e y & g t ; & l t ; K e y & g t ; T a b l e s \ P l a y B y P l a y \ M e a s u r e s \ B i g P l a y s & l t ; / K e y & g t ; & l t ; / D i a g r a m O b j e c t K e y & g t ; & l t ; D i a g r a m O b j e c t K e y & g t ; & l t ; K e y & g t ; T a b l e s \ P l a y B y P l a y \ M e a s u r e s \ P o i n t s & l t ; / K e y & g t ; & l t ; / D i a g r a m O b j e c t K e y & g t ; & l t ; D i a g r a m O b j e c t K e y & g t ; & l t ; K e y & g t ; T a b l e s \ P l a y B y P l a y \ M e a s u r e s \ Y a r d s P e r P l a y & l t ; / K e y & g t ; & l t ; / D i a g r a m O b j e c t K e y & g t ; & l t ; D i a g r a m O b j e c t K e y & g t ; & l t ; K e y & g t ; T a b l e s \ P l a y B y P l a y \ M e a s u r e s \ T o t a l Y a r d s U n f i l t e r e d & l t ; / K e y & g t ; & l t ; / D i a g r a m O b j e c t K e y & g t ; & l t ; D i a g r a m O b j e c t K e y & g t ; & l t ; K e y & g t ; T a b l e s \ P l a y e r 1 & l t ; / K e y & g t ; & l t ; / D i a g r a m O b j e c t K e y & g t ; & l t ; D i a g r a m O b j e c t K e y & g t ; & l t ; K e y & g t ; T a b l e s \ P l a y e r 1 \ C o l u m n s \ T e a m & l t ; / K e y & g t ; & l t ; / D i a g r a m O b j e c t K e y & g t ; & l t ; D i a g r a m O b j e c t K e y & g t ; & l t ; K e y & g t ; T a b l e s \ P l a y e r 1 \ C o l u m n s \ # & l t ; / K e y & g t ; & l t ; / D i a g r a m O b j e c t K e y & g t ; & l t ; D i a g r a m O b j e c t K e y & g t ; & l t ; K e y & g t ; T a b l e s \ P l a y e r 1 \ C o l u m n s \ N a m e & l t ; / K e y & g t ; & l t ; / D i a g r a m O b j e c t K e y & g t ; & l t ; D i a g r a m O b j e c t K e y & g t ; & l t ; K e y & g t ; T a b l e s \ P l a y e r 1 \ C o l u m n s \ P o s i t i o n & l t ; / K e y & g t ; & l t ; / D i a g r a m O b j e c t K e y & g t ; & l t ; D i a g r a m O b j e c t K e y & g t ; & l t ; K e y & g t ; T a b l e s \ P l a y e r 1 \ C o l u m n s \ H e i g h t T e x t & l t ; / K e y & g t ; & l t ; / D i a g r a m O b j e c t K e y & g t ; & l t ; D i a g r a m O b j e c t K e y & g t ; & l t ; K e y & g t ; T a b l e s \ P l a y e r 1 \ C o l u m n s \ H e i g h t F e e t & l t ; / K e y & g t ; & l t ; / D i a g r a m O b j e c t K e y & g t ; & l t ; D i a g r a m O b j e c t K e y & g t ; & l t ; K e y & g t ; T a b l e s \ P l a y e r 1 \ C o l u m n s \ H e i g h t I n c h e s & l t ; / K e y & g t ; & l t ; / D i a g r a m O b j e c t K e y & g t ; & l t ; D i a g r a m O b j e c t K e y & g t ; & l t ; K e y & g t ; T a b l e s \ P l a y e r 1 \ C o l u m n s \ H e i g h t & l t ; / K e y & g t ; & l t ; / D i a g r a m O b j e c t K e y & g t ; & l t ; D i a g r a m O b j e c t K e y & g t ; & l t ; K e y & g t ; T a b l e s \ P l a y e r 1 \ C o l u m n s \ W e i g h t & l t ; / K e y & g t ; & l t ; / D i a g r a m O b j e c t K e y & g t ; & l t ; D i a g r a m O b j e c t K e y & g t ; & l t ; K e y & g t ; T a b l e s \ P l a y e r 1 \ C o l u m n s \ A g e & l t ; / K e y & g t ; & l t ; / D i a g r a m O b j e c t K e y & g t ; & l t ; D i a g r a m O b j e c t K e y & g t ; & l t ; K e y & g t ; T a b l e s \ P l a y e r 1 \ C o l u m n s \ E x p e r i e n c e & l t ; / K e y & g t ; & l t ; / D i a g r a m O b j e c t K e y & g t ; & l t ; D i a g r a m O b j e c t K e y & g t ; & l t ; K e y & g t ; T a b l e s \ P l a y e r 1 \ C o l u m n s \ C o l l e g e & l t ; / K e y & g t ; & l t ; / D i a g r a m O b j e c t K e y & g t ; & l t ; D i a g r a m O b j e c t K e y & g t ; & l t ; K e y & g t ; T a b l e s \ P l a y e r 1 \ C o l u m n s \ L a s t N a m e & l t ; / K e y & g t ; & l t ; / D i a g r a m O b j e c t K e y & g t ; & l t ; D i a g r a m O b j e c t K e y & g t ; & l t ; K e y & g t ; T a b l e s \ P l a y e r 1 \ C o l u m n s \ F i r s t N a m e & l t ; / K e y & g t ; & l t ; / D i a g r a m O b j e c t K e y & g t ; & l t ; D i a g r a m O b j e c t K e y & g t ; & l t ; K e y & g t ; T a b l e s \ P l a y e r 1 \ C o l u m n s \ F i r s t I n i t i a l & l t ; / K e y & g t ; & l t ; / D i a g r a m O b j e c t K e y & g t ; & l t ; D i a g r a m O b j e c t K e y & g t ; & l t ; K e y & g t ; T a b l e s \ P l a y e r 1 \ C o l u m n s \ N u m b e r N a m e & l t ; / K e y & g t ; & l t ; / D i a g r a m O b j e c t K e y & g t ; & l t ; D i a g r a m O b j e c t K e y & g t ; & l t ; K e y & g t ; T a b l e s \ P l a y e r 2 & l t ; / K e y & g t ; & l t ; / D i a g r a m O b j e c t K e y & g t ; & l t ; D i a g r a m O b j e c t K e y & g t ; & l t ; K e y & g t ; T a b l e s \ P l a y e r 2 \ C o l u m n s \ T e a m & l t ; / K e y & g t ; & l t ; / D i a g r a m O b j e c t K e y & g t ; & l t ; D i a g r a m O b j e c t K e y & g t ; & l t ; K e y & g t ; T a b l e s \ P l a y e r 2 \ C o l u m n s \ # & l t ; / K e y & g t ; & l t ; / D i a g r a m O b j e c t K e y & g t ; & l t ; D i a g r a m O b j e c t K e y & g t ; & l t ; K e y & g t ; T a b l e s \ P l a y e r 2 \ C o l u m n s \ N a m e & l t ; / K e y & g t ; & l t ; / D i a g r a m O b j e c t K e y & g t ; & l t ; D i a g r a m O b j e c t K e y & g t ; & l t ; K e y & g t ; T a b l e s \ P l a y e r 2 \ C o l u m n s \ P o s i t i o n & l t ; / K e y & g t ; & l t ; / D i a g r a m O b j e c t K e y & g t ; & l t ; D i a g r a m O b j e c t K e y & g t ; & l t ; K e y & g t ; T a b l e s \ P l a y e r 2 \ C o l u m n s \ H e i g h t T e x t & l t ; / K e y & g t ; & l t ; / D i a g r a m O b j e c t K e y & g t ; & l t ; D i a g r a m O b j e c t K e y & g t ; & l t ; K e y & g t ; T a b l e s \ P l a y e r 2 \ C o l u m n s \ H e i g h t F e e t & l t ; / K e y & g t ; & l t ; / D i a g r a m O b j e c t K e y & g t ; & l t ; D i a g r a m O b j e c t K e y & g t ; & l t ; K e y & g t ; T a b l e s \ P l a y e r 2 \ C o l u m n s \ H e i g h t I n c h e s & l t ; / K e y & g t ; & l t ; / D i a g r a m O b j e c t K e y & g t ; & l t ; D i a g r a m O b j e c t K e y & g t ; & l t ; K e y & g t ; T a b l e s \ P l a y e r 2 \ C o l u m n s \ H e i g h t & l t ; / K e y & g t ; & l t ; / D i a g r a m O b j e c t K e y & g t ; & l t ; D i a g r a m O b j e c t K e y & g t ; & l t ; K e y & g t ; T a b l e s \ P l a y e r 2 \ C o l u m n s \ W e i g h t & l t ; / K e y & g t ; & l t ; / D i a g r a m O b j e c t K e y & g t ; & l t ; D i a g r a m O b j e c t K e y & g t ; & l t ; K e y & g t ; T a b l e s \ P l a y e r 2 \ C o l u m n s \ A g e & l t ; / K e y & g t ; & l t ; / D i a g r a m O b j e c t K e y & g t ; & l t ; D i a g r a m O b j e c t K e y & g t ; & l t ; K e y & g t ; T a b l e s \ P l a y e r 2 \ C o l u m n s \ E x p e r i e n c e & l t ; / K e y & g t ; & l t ; / D i a g r a m O b j e c t K e y & g t ; & l t ; D i a g r a m O b j e c t K e y & g t ; & l t ; K e y & g t ; T a b l e s \ P l a y e r 2 \ C o l u m n s \ C o l l e g e & l t ; / K e y & g t ; & l t ; / D i a g r a m O b j e c t K e y & g t ; & l t ; D i a g r a m O b j e c t K e y & g t ; & l t ; K e y & g t ; T a b l e s \ P l a y e r 2 \ C o l u m n s \ L a s t N a m e & l t ; / K e y & g t ; & l t ; / D i a g r a m O b j e c t K e y & g t ; & l t ; D i a g r a m O b j e c t K e y & g t ; & l t ; K e y & g t ; T a b l e s \ P l a y e r 2 \ C o l u m n s \ F i r s t N a m e & l t ; / K e y & g t ; & l t ; / D i a g r a m O b j e c t K e y & g t ; & l t ; D i a g r a m O b j e c t K e y & g t ; & l t ; K e y & g t ; T a b l e s \ P l a y e r 2 \ C o l u m n s \ F i r s t I n i t i a l & l t ; / K e y & g t ; & l t ; / D i a g r a m O b j e c t K e y & g t ; & l t ; D i a g r a m O b j e c t K e y & g t ; & l t ; K e y & g t ; T a b l e s \ P l a y e r 2 \ C o l u m n s \ N u m b e r N a m e & l t ; / K e y & g t ; & l t ; / D i a g r a m O b j e c t K e y & g t ; & l t ; D i a g r a m O b j e c t K e y & g t ; & l t ; K e y & g t ; T a b l e s \ P l a y e r 2 \ M e a s u r e s \ S u m   o f   W e i g h t & l t ; / K e y & g t ; & l t ; / D i a g r a m O b j e c t K e y & g t ; & l t ; D i a g r a m O b j e c t K e y & g t ; & l t ; K e y & g t ; T a b l e s \ P l a y e r 2 \ S u m   o f   W e i g h t \ A d d i t i o n a l   I n f o \ I m p l i c i t   C a l c u l a t e d   F i e l d & l t ; / K e y & g t ; & l t ; / D i a g r a m O b j e c t K e y & g t ; & l t ; D i a g r a m O b j e c t K e y & g t ; & l t ; K e y & g t ; R e l a t i o n s h i p s \ & a m p ; l t ; T a b l e s \ P l a y B y P l a y \ C o l u m n s \ P l a y e r 1 & a m p ; g t ; - & a m p ; l t ; T a b l e s \ P l a y e r 1 \ C o l u m n s \ N u m b e r N a m e & a m p ; g t ; & l t ; / K e y & g t ; & l t ; / D i a g r a m O b j e c t K e y & g t ; & l t ; D i a g r a m O b j e c t K e y & g t ; & l t ; K e y & g t ; R e l a t i o n s h i p s \ & a m p ; l t ; T a b l e s \ P l a y B y P l a y \ C o l u m n s \ P l a y e r 1 & a m p ; g t ; - & a m p ; l t ; T a b l e s \ P l a y e r 1 \ C o l u m n s \ N u m b e r N a m e & a m p ; g t ; \ F K & l t ; / K e y & g t ; & l t ; / D i a g r a m O b j e c t K e y & g t ; & l t ; D i a g r a m O b j e c t K e y & g t ; & l t ; K e y & g t ; R e l a t i o n s h i p s \ & a m p ; l t ; T a b l e s \ P l a y B y P l a y \ C o l u m n s \ P l a y e r 1 & a m p ; g t ; - & a m p ; l t ; T a b l e s \ P l a y e r 1 \ C o l u m n s \ N u m b e r N a m e & a m p ; g t ; \ P K & l t ; / K e y & g t ; & l t ; / D i a g r a m O b j e c t K e y & g t ; & l t ; D i a g r a m O b j e c t K e y & g t ; & l t ; K e y & g t ; R e l a t i o n s h i p s \ & a m p ; l t ; T a b l e s \ P l a y B y P l a y \ C o l u m n s \ P l a y e r 2 & a m p ; g t ; - & a m p ; l t ; T a b l e s \ P l a y e r 2 \ C o l u m n s \ N u m b e r N a m e & a m p ; g t ; & l t ; / K e y & g t ; & l t ; / D i a g r a m O b j e c t K e y & g t ; & l t ; D i a g r a m O b j e c t K e y & g t ; & l t ; K e y & g t ; R e l a t i o n s h i p s \ & a m p ; l t ; T a b l e s \ P l a y B y P l a y \ C o l u m n s \ P l a y e r 2 & a m p ; g t ; - & a m p ; l t ; T a b l e s \ P l a y e r 2 \ C o l u m n s \ N u m b e r N a m e & a m p ; g t ; \ F K & l t ; / K e y & g t ; & l t ; / D i a g r a m O b j e c t K e y & g t ; & l t ; D i a g r a m O b j e c t K e y & g t ; & l t ; K e y & g t ; R e l a t i o n s h i p s \ & a m p ; l t ; T a b l e s \ P l a y B y P l a y \ C o l u m n s \ P l a y e r 2 & a m p ; g t ; - & a m p ; l t ; T a b l e s \ P l a y e r 2 \ C o l u m n s \ N u m b e r N a m e & a m p ; g t ; \ P K & l t ; / K e y & g t ; & l t ; / D i a g r a m O b j e c t K e y & g t ; & l t ; / A l l K e y s & g t ; & l t ; S e l e c t e d K e y s & g t ; & l t ; D i a g r a m O b j e c t K e y & g t ; & l t ; K e y & g t ; T a b l e s \ P l a y e r 2 & 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4 5 . 9 9 4 9 8 6 6 6 3 5 2 6 9 & l t ; / S c r o l l V e r t i c a l O f f s e 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 T a g s \ T a b l e s \ & a m p ; l t ; T a b l e s \ P l a y B y P l a y & a m p ; g t ; & l t ; / K e y & g t ; & l t ; / a : K e y & g t ; & l t ; a : V a l u e   i : t y p e = " D i a g r a m D i s p l a y T a g V i e w S t a t e " & g t ; & l t ; I s N o t F i l t e r e d O u t & g t ; t r u e & l t ; / I s N o t F i l t e r e d O u t & g t ; & l t ; / a : V a l u e & g t ; & l t ; / a : K e y V a l u e O f D i a g r a m O b j e c t K e y a n y T y p e z b w N T n L X & g t ; & l t ; a : K e y V a l u e O f D i a g r a m O b j e c t K e y a n y T y p e z b w N T n L X & g t ; & l t ; a : K e y & g t ; & l t ; K e y & g t ; D y n a m i c   T a g s \ T a b l e s \ & a m p ; l t ; T a b l e s \ P l a y e r 1 & a m p ; g t ; & l t ; / K e y & g t ; & l t ; / a : K e y & g t ; & l t ; a : V a l u e   i : t y p e = " D i a g r a m D i s p l a y T a g V i e w S t a t e " & g t ; & l t ; I s N o t F i l t e r e d O u t & g t ; t r u e & l t ; / I s N o t F i l t e r e d O u t & g t ; & l t ; / a : V a l u e & g t ; & l t ; / a : K e y V a l u e O f D i a g r a m O b j e c t K e y a n y T y p e z b w N T n L X & g t ; & l t ; a : K e y V a l u e O f D i a g r a m O b j e c t K e y a n y T y p e z b w N T n L X & g t ; & l t ; a : K e y & g t ; & l t ; K e y & g t ; D y n a m i c   T a g s \ T a b l e s \ & a m p ; l t ; T a b l e s \ P l a y e r 2 & a m p ; g t ; & l t ; / K e y & g t ; & l t ; / a : K e y & g t ; & l t ; a : V a l u e   i : t y p e = " D i a g r a m D i s p l a y T a g V i e w S t a t e " & g t ; & l t ; I s N o t F i l t e r e d O u t & g t ; t r u e & l t ; / I s N o t F i l t e r e d O u t & g t ; & l t ; / a : V a l u e & g t ; & l t ; / a : K e y V a l u e O f D i a g r a m O b j e c t K e y a n y T y p e z b w N T n L X & g t ; & l t ; a : K e y V a l u e O f D i a g r a m O b j e c t K e y a n y T y p e z b w N T n L X & g t ; & l t ; a : K e y & g t ; & l t ; K e y & g t ; T a b l e s \ P l a y B y P l a y & l t ; / K e y & g t ; & l t ; / a : K e y & g t ; & l t ; a : V a l u e   i : t y p e = " D i a g r a m D i s p l a y N o d e V i e w S t a t e " & g t ; & l t ; H e i g h t & g t ; 5 6 3 . 6 6 3 3 2 4 4 4 2 3 5 1 2 7 & l t ; / H e i g h t & g t ; & l t ; I s E x p a n d e d & g t ; t r u e & l t ; / I s E x p a n d e d & g t ; & l t ; L a y e d O u t & g t ; t r u e & l t ; / L a y e d O u t & g t ; & l t ; L e f t & g t ; 3 5 5 . 9 0 3 8 1 0 5 6 7 6 6 5 8 & l t ; / L e f t & g t ; & l t ; S c r o l l V e r t i c a l O f f s e t & g t ; 2 9 7 . 9 5 3 3 4 2 2 2 4 3 1 4 8 4 & l t ; / S c r o l l V e r t i c a l O f f s e t & g t ; & l t ; T a b I n d e x & g t ; 2 & l t ; / T a b I n d e x & g t ; & l t ; T o p & g t ; 2 2 8 . 3 3 1 6 6 2 2 2 1 1 7 5 6 3 & l t ; / T o p & g t ; & l t ; W i d t h & g t ; 2 0 0 & l t ; / W i d t h & g t ; & l t ; / a : V a l u e & g t ; & l t ; / a : K e y V a l u e O f D i a g r a m O b j e c t K e y a n y T y p e z b w N T n L X & g t ; & l t ; a : K e y V a l u e O f D i a g r a m O b j e c t K e y a n y T y p e z b w N T n L X & g t ; & l t ; a : K e y & g t ; & l t ; K e y & g t ; T a b l e s \ P l a y B y P l a y \ C o l u m n s \ Q u a r t e r O r i g & l t ; / K e y & g t ; & l t ; / a : K e y & g t ; & l t ; a : V a l u e   i : t y p e = " D i a g r a m D i s p l a y N o d e V i e w S t a t e " & g t ; & l t ; H e i g h t & g t ; 1 5 0 & l t ; / H e i g h t & g t ; & l t ; I s E x p a n d e d & g t ; t r u e & l t ; / I s E x p a n d e d & g t ; & l t ; W i d t h & g t ; 2 0 0 & l t ; / W i d t h & g t ; & l t ; / a : V a l u e & g t ; & l t ; / a : K e y V a l u e O f D i a g r a m O b j e c t K e y a n y T y p e z b w N T n L X & g t ; & l t ; a : K e y V a l u e O f D i a g r a m O b j e c t K e y a n y T y p e z b w N T n L X & g t ; & l t ; a : K e y & g t ; & l t ; K e y & g t ; T a b l e s \ P l a y B y P l a y \ C o l u m n s \ T e a m & l t ; / K e y & g t ; & l t ; / a : K e y & g t ; & l t ; a : V a l u e   i : t y p e = " D i a g r a m D i s p l a y N o d e V i e w S t a t e " & g t ; & l t ; H e i g h t & g t ; 1 5 0 & l t ; / H e i g h t & g t ; & l t ; I s E x p a n d e d & g t ; t r u e & l t ; / I s E x p a n d e d & g t ; & l t ; W i d t h & g t ; 2 0 0 & l t ; / W i d t h & g t ; & l t ; / a : V a l u e & g t ; & l t ; / a : K e y V a l u e O f D i a g r a m O b j e c t K e y a n y T y p e z b w N T n L X & g t ; & l t ; a : K e y V a l u e O f D i a g r a m O b j e c t K e y a n y T y p e z b w N T n L X & g t ; & l t ; a : K e y & g t ; & l t ; K e y & g t ; T a b l e s \ P l a y B y P l a y \ C o l u m n s \ P l a y   D e s c r i p t i o n & l t ; / K e y & g t ; & l t ; / a : K e y & g t ; & l t ; a : V a l u e   i : t y p e = " D i a g r a m D i s p l a y N o d e V i e w S t a t e " & g t ; & l t ; H e i g h t & g t ; 1 5 0 & l t ; / H e i g h t & g t ; & l t ; I s E x p a n d e d & g t ; t r u e & l t ; / I s E x p a n d e d & g t ; & l t ; W i d t h & g t ; 2 0 0 & l t ; / W i d t h & g t ; & l t ; / a : V a l u e & g t ; & l t ; / a : K e y V a l u e O f D i a g r a m O b j e c t K e y a n y T y p e z b w N T n L X & g t ; & l t ; a : K e y V a l u e O f D i a g r a m O b j e c t K e y a n y T y p e z b w N T n L X & g t ; & l t ; a : K e y & g t ; & l t ; K e y & g t ; T a b l e s \ P l a y B y P l a y \ C o l u m n s \ Y a r d s & l t ; / K e y & g t ; & l t ; / a : K e y & g t ; & l t ; a : V a l u e   i : t y p e = " D i a g r a m D i s p l a y N o d e V i e w S t a t e " & g t ; & l t ; H e i g h t & g t ; 1 5 0 & l t ; / H e i g h t & g t ; & l t ; I s E x p a n d e d & g t ; t r u e & l t ; / I s E x p a n d e d & g t ; & l t ; W i d t h & g t ; 2 0 0 & l t ; / W i d t h & g t ; & l t ; / a : V a l u e & g t ; & l t ; / a : K e y V a l u e O f D i a g r a m O b j e c t K e y a n y T y p e z b w N T n L X & g t ; & l t ; a : K e y V a l u e O f D i a g r a m O b j e c t K e y a n y T y p e z b w N T n L X & g t ; & l t ; a : K e y & g t ; & l t ; K e y & g t ; T a b l e s \ P l a y B y P l a y \ C o l u m n s \ P l a y e r 1 & l t ; / K e y & g t ; & l t ; / a : K e y & g t ; & l t ; a : V a l u e   i : t y p e = " D i a g r a m D i s p l a y N o d e V i e w S t a t e " & g t ; & l t ; H e i g h t & g t ; 1 5 0 & l t ; / H e i g h t & g t ; & l t ; I s E x p a n d e d & g t ; t r u e & l t ; / I s E x p a n d e d & g t ; & l t ; W i d t h & g t ; 2 0 0 & l t ; / W i d t h & g t ; & l t ; / a : V a l u e & g t ; & l t ; / a : K e y V a l u e O f D i a g r a m O b j e c t K e y a n y T y p e z b w N T n L X & g t ; & l t ; a : K e y V a l u e O f D i a g r a m O b j e c t K e y a n y T y p e z b w N T n L X & g t ; & l t ; a : K e y & g t ; & l t ; K e y & g t ; T a b l e s \ P l a y B y P l a y \ C o l u m n s \ P l a y e r 1 # 1 & l t ; / K e y & g t ; & l t ; / a : K e y & g t ; & l t ; a : V a l u e   i : t y p e = " D i a g r a m D i s p l a y N o d e V i e w S t a t e " & g t ; & l t ; H e i g h t & g t ; 1 5 0 & l t ; / H e i g h t & g t ; & l t ; I s E x p a n d e d & g t ; t r u e & l t ; / I s E x p a n d e d & g t ; & l t ; W i d t h & g t ; 2 0 0 & l t ; / W i d t h & g t ; & l t ; / a : V a l u e & g t ; & l t ; / a : K e y V a l u e O f D i a g r a m O b j e c t K e y a n y T y p e z b w N T n L X & g t ; & l t ; a : K e y V a l u e O f D i a g r a m O b j e c t K e y a n y T y p e z b w N T n L X & g t ; & l t ; a : K e y & g t ; & l t ; K e y & g t ; T a b l e s \ P l a y B y P l a y \ C o l u m n s \ P l a y e r 1 # 2 & l t ; / K e y & g t ; & l t ; / a : K e y & g t ; & l t ; a : V a l u e   i : t y p e = " D i a g r a m D i s p l a y N o d e V i e w S t a t e " & g t ; & l t ; H e i g h t & g t ; 1 5 0 & l t ; / H e i g h t & g t ; & l t ; I s E x p a n d e d & g t ; t r u e & l t ; / I s E x p a n d e d & g t ; & l t ; W i d t h & g t ; 2 0 0 & l t ; / W i d t h & g t ; & l t ; / a : V a l u e & g t ; & l t ; / a : K e y V a l u e O f D i a g r a m O b j e c t K e y a n y T y p e z b w N T n L X & g t ; & l t ; a : K e y V a l u e O f D i a g r a m O b j e c t K e y a n y T y p e z b w N T n L X & g t ; & l t ; a : K e y & g t ; & l t ; K e y & g t ; T a b l e s \ P l a y B y P l a y \ C o l u m n s \ P l a y e r 2 & l t ; / K e y & g t ; & l t ; / a : K e y & g t ; & l t ; a : V a l u e   i : t y p e = " D i a g r a m D i s p l a y N o d e V i e w S t a t e " & g t ; & l t ; H e i g h t & g t ; 1 5 0 & l t ; / H e i g h t & g t ; & l t ; I s E x p a n d e d & g t ; t r u e & l t ; / I s E x p a n d e d & g t ; & l t ; W i d t h & g t ; 2 0 0 & l t ; / W i d t h & g t ; & l t ; / a : V a l u e & g t ; & l t ; / a : K e y V a l u e O f D i a g r a m O b j e c t K e y a n y T y p e z b w N T n L X & g t ; & l t ; a : K e y V a l u e O f D i a g r a m O b j e c t K e y a n y T y p e z b w N T n L X & g t ; & l t ; a : K e y & g t ; & l t ; K e y & g t ; T a b l e s \ P l a y B y P l a y \ C o l u m n s \ P l a y e r 2 # 1 & l t ; / K e y & g t ; & l t ; / a : K e y & g t ; & l t ; a : V a l u e   i : t y p e = " D i a g r a m D i s p l a y N o d e V i e w S t a t e " & g t ; & l t ; H e i g h t & g t ; 1 5 0 & l t ; / H e i g h t & g t ; & l t ; I s E x p a n d e d & g t ; t r u e & l t ; / I s E x p a n d e d & g t ; & l t ; W i d t h & g t ; 2 0 0 & l t ; / W i d t h & g t ; & l t ; / a : V a l u e & g t ; & l t ; / a : K e y V a l u e O f D i a g r a m O b j e c t K e y a n y T y p e z b w N T n L X & g t ; & l t ; a : K e y V a l u e O f D i a g r a m O b j e c t K e y a n y T y p e z b w N T n L X & g t ; & l t ; a : K e y & g t ; & l t ; K e y & g t ; T a b l e s \ P l a y B y P l a y \ C o l u m n s \ P l a y e r 2 # 2 & l t ; / K e y & g t ; & l t ; / a : K e y & g t ; & l t ; a : V a l u e   i : t y p e = " D i a g r a m D i s p l a y N o d e V i e w S t a t e " & g t ; & l t ; H e i g h t & g t ; 1 5 0 & l t ; / H e i g h t & g t ; & l t ; I s E x p a n d e d & g t ; t r u e & l t ; / I s E x p a n d e d & g t ; & l t ; W i d t h & g t ; 2 0 0 & l t ; / W i d t h & g t ; & l t ; / a : V a l u e & g t ; & l t ; / a : K e y V a l u e O f D i a g r a m O b j e c t K e y a n y T y p e z b w N T n L X & g t ; & l t ; a : K e y V a l u e O f D i a g r a m O b j e c t K e y a n y T y p e z b w N T n L X & g t ; & l t ; a : K e y & g t ; & l t ; K e y & g t ; T a b l e s \ P l a y B y P l a y \ C o l u m n s \ P l a y # 1 # 1 & l t ; / K e y & g t ; & l t ; / a : K e y & g t ; & l t ; a : V a l u e   i : t y p e = " D i a g r a m D i s p l a y N o d e V i e w S t a t e " & g t ; & l t ; H e i g h t & g t ; 1 5 0 & l t ; / H e i g h t & g t ; & l t ; I s E x p a n d e d & g t ; t r u e & l t ; / I s E x p a n d e d & g t ; & l t ; W i d t h & g t ; 2 0 0 & l t ; / W i d t h & g t ; & l t ; / a : V a l u e & g t ; & l t ; / a : K e y V a l u e O f D i a g r a m O b j e c t K e y a n y T y p e z b w N T n L X & g t ; & l t ; a : K e y V a l u e O f D i a g r a m O b j e c t K e y a n y T y p e z b w N T n L X & g t ; & l t ; a : K e y & g t ; & l t ; K e y & g t ; T a b l e s \ P l a y B y P l a y \ C o l u m n s \ Y a r d s T o G o & l t ; / K e y & g t ; & l t ; / a : K e y & g t ; & l t ; a : V a l u e   i : t y p e = " D i a g r a m D i s p l a y N o d e V i e w S t a t e " & g t ; & l t ; H e i g h t & g t ; 1 5 0 & l t ; / H e i g h t & g t ; & l t ; I s E x p a n d e d & g t ; t r u e & l t ; / I s E x p a n d e d & g t ; & l t ; W i d t h & g t ; 2 0 0 & l t ; / W i d t h & g t ; & l t ; / a : V a l u e & g t ; & l t ; / a : K e y V a l u e O f D i a g r a m O b j e c t K e y a n y T y p e z b w N T n L X & g t ; & l t ; a : K e y V a l u e O f D i a g r a m O b j e c t K e y a n y T y p e z b w N T n L X & g t ; & l t ; a : K e y & g t ; & l t ; K e y & g t ; T a b l e s \ P l a y B y P l a y \ C o l u m n s \ P l a y _ A t & l t ; / K e y & g t ; & l t ; / a : K e y & g t ; & l t ; a : V a l u e   i : t y p e = " D i a g r a m D i s p l a y N o d e V i e w S t a t e " & g t ; & l t ; H e i g h t & g t ; 1 5 0 & l t ; / H e i g h t & g t ; & l t ; I s E x p a n d e d & g t ; t r u e & l t ; / I s E x p a n d e d & g t ; & l t ; W i d t h & g t ; 2 0 0 & l t ; / W i d t h & g t ; & l t ; / a : V a l u e & g t ; & l t ; / a : K e y V a l u e O f D i a g r a m O b j e c t K e y a n y T y p e z b w N T n L X & g t ; & l t ; a : K e y V a l u e O f D i a g r a m O b j e c t K e y a n y T y p e z b w N T n L X & g t ; & l t ; a : K e y & g t ; & l t ; K e y & g t ; T a b l e s \ P l a y B y P l a y \ C o l u m n s \ P l a y _ A t Y a r d & l t ; / K e y & g t ; & l t ; / a : K e y & g t ; & l t ; a : V a l u e   i : t y p e = " D i a g r a m D i s p l a y N o d e V i e w S t a t e " & g t ; & l t ; H e i g h t & g t ; 1 5 0 & l t ; / H e i g h t & g t ; & l t ; I s E x p a n d e d & g t ; t r u e & l t ; / I s E x p a n d e d & g t ; & l t ; W i d t h & g t ; 2 0 0 & l t ; / W i d t h & g t ; & l t ; / a : V a l u e & g t ; & l t ; / a : K e y V a l u e O f D i a g r a m O b j e c t K e y a n y T y p e z b w N T n L X & g t ; & l t ; a : K e y V a l u e O f D i a g r a m O b j e c t K e y a n y T y p e z b w N T n L X & g t ; & l t ; a : K e y & g t ; & l t ; K e y & g t ; T a b l e s \ P l a y B y P l a y \ C o l u m n s \ P l a y C l o c k & l t ; / K e y & g t ; & l t ; / a : K e y & g t ; & l t ; a : V a l u e   i : t y p e = " D i a g r a m D i s p l a y N o d e V i e w S t a t e " & g t ; & l t ; H e i g h t & g t ; 1 5 0 & l t ; / H e i g h t & g t ; & l t ; I s E x p a n d e d & g t ; t r u e & l t ; / I s E x p a n d e d & g t ; & l t ; W i d t h & g t ; 2 0 0 & l t ; / W i d t h & g t ; & l t ; / a : V a l u e & g t ; & l t ; / a : K e y V a l u e O f D i a g r a m O b j e c t K e y a n y T y p e z b w N T n L X & g t ; & l t ; a : K e y V a l u e O f D i a g r a m O b j e c t K e y a n y T y p e z b w N T n L X & g t ; & l t ; a : K e y & g t ; & l t ; K e y & g t ; T a b l e s \ P l a y B y P l a y \ C o l u m n s \ P l a y t i m e & l t ; / K e y & g t ; & l t ; / a : K e y & g t ; & l t ; a : V a l u e   i : t y p e = " D i a g r a m D i s p l a y N o d e V i e w S t a t e " & g t ; & l t ; H e i g h t & g t ; 1 5 0 & l t ; / H e i g h t & g t ; & l t ; I s E x p a n d e d & g t ; t r u e & l t ; / I s E x p a n d e d & g t ; & l t ; W i d t h & g t ; 2 0 0 & l t ; / W i d t h & g t ; & l t ; / a : V a l u e & g t ; & l t ; / a : K e y V a l u e O f D i a g r a m O b j e c t K e y a n y T y p e z b w N T n L X & g t ; & l t ; a : K e y V a l u e O f D i a g r a m O b j e c t K e y a n y T y p e z b w N T n L X & g t ; & l t ; a : K e y & g t ; & l t ; K e y & g t ; T a b l e s \ P l a y B y P l a y \ C o l u m n s \ P l a y T y p e & l t ; / K e y & g t ; & l t ; / a : K e y & g t ; & l t ; a : V a l u e   i : t y p e = " D i a g r a m D i s p l a y N o d e V i e w S t a t e " & g t ; & l t ; H e i g h t & g t ; 1 5 0 & l t ; / H e i g h t & g t ; & l t ; I s E x p a n d e d & g t ; t r u e & l t ; / I s E x p a n d e d & g t ; & l t ; W i d t h & g t ; 2 0 0 & l t ; / W i d t h & g t ; & l t ; / a : V a l u e & g t ; & l t ; / a : K e y V a l u e O f D i a g r a m O b j e c t K e y a n y T y p e z b w N T n L X & g t ; & l t ; a : K e y V a l u e O f D i a g r a m O b j e c t K e y a n y T y p e z b w N T n L X & g t ; & l t ; a : K e y & g t ; & l t ; K e y & g t ; T a b l e s \ P l a y B y P l a y \ C o l u m n s \ P l a y T y p e D e t a i l & l t ; / K e y & g t ; & l t ; / a : K e y & g t ; & l t ; a : V a l u e   i : t y p e = " D i a g r a m D i s p l a y N o d e V i e w S t a t e " & g t ; & l t ; H e i g h t & g t ; 1 5 0 & l t ; / H e i g h t & g t ; & l t ; I s E x p a n d e d & g t ; t r u e & l t ; / I s E x p a n d e d & g t ; & l t ; W i d t h & g t ; 2 0 0 & l t ; / W i d t h & g t ; & l t ; / a : V a l u e & g t ; & l t ; / a : K e y V a l u e O f D i a g r a m O b j e c t K e y a n y T y p e z b w N T n L X & g t ; & l t ; a : K e y V a l u e O f D i a g r a m O b j e c t K e y a n y T y p e z b w N T n L X & g t ; & l t ; a : K e y & g t ; & l t ; K e y & g t ; T a b l e s \ P l a y B y P l a y \ C o l u m n s \ P e n a l t y & l t ; / K e y & g t ; & l t ; / a : K e y & g t ; & l t ; a : V a l u e   i : t y p e = " D i a g r a m D i s p l a y N o d e V i e w S t a t e " & g t ; & l t ; H e i g h t & g t ; 1 5 0 & l t ; / H e i g h t & g t ; & l t ; I s E x p a n d e d & g t ; t r u e & l t ; / I s E x p a n d e d & g t ; & l t ; W i d t h & g t ; 2 0 0 & l t ; / W i d t h & g t ; & l t ; / a : V a l u e & g t ; & l t ; / a : K e y V a l u e O f D i a g r a m O b j e c t K e y a n y T y p e z b w N T n L X & g t ; & l t ; a : K e y V a l u e O f D i a g r a m O b j e c t K e y a n y T y p e z b w N T n L X & g t ; & l t ; a : K e y & g t ; & l t ; K e y & g t ; T a b l e s \ P l a y B y P l a y \ C o l u m n s \ P l a y N u m b e r & l t ; / K e y & g t ; & l t ; / a : K e y & g t ; & l t ; a : V a l u e   i : t y p e = " D i a g r a m D i s p l a y N o d e V i e w S t a t e " & g t ; & l t ; H e i g h t & g t ; 1 5 0 & l t ; / H e i g h t & g t ; & l t ; I s E x p a n d e d & g t ; t r u e & l t ; / I s E x p a n d e d & g t ; & l t ; W i d t h & g t ; 2 0 0 & l t ; / W i d t h & g t ; & l t ; / a : V a l u e & g t ; & l t ; / a : K e y V a l u e O f D i a g r a m O b j e c t K e y a n y T y p e z b w N T n L X & g t ; & l t ; a : K e y V a l u e O f D i a g r a m O b j e c t K e y a n y T y p e z b w N T n L X & g t ; & l t ; a : K e y & g t ; & l t ; K e y & g t ; T a b l e s \ P l a y B y P l a y \ C o l u m n s \ T e a m D r i v e & l t ; / K e y & g t ; & l t ; / a : K e y & g t ; & l t ; a : V a l u e   i : t y p e = " D i a g r a m D i s p l a y N o d e V i e w S t a t e " & g t ; & l t ; H e i g h t & g t ; 1 5 0 & l t ; / H e i g h t & g t ; & l t ; I s E x p a n d e d & g t ; t r u e & l t ; / I s E x p a n d e d & g t ; & l t ; W i d t h & g t ; 2 0 0 & l t ; / W i d t h & g t ; & l t ; / a : V a l u e & g t ; & l t ; / a : K e y V a l u e O f D i a g r a m O b j e c t K e y a n y T y p e z b w N T n L X & g t ; & l t ; a : K e y V a l u e O f D i a g r a m O b j e c t K e y a n y T y p e z b w N T n L X & g t ; & l t ; a : K e y & g t ; & l t ; K e y & g t ; T a b l e s \ P l a y B y P l a y \ C o l u m n s \ G a m e D r i v e & l t ; / K e y & g t ; & l t ; / a : K e y & g t ; & l t ; a : V a l u e   i : t y p e = " D i a g r a m D i s p l a y N o d e V i e w S t a t e " & g t ; & l t ; H e i g h t & g t ; 1 5 0 & l t ; / H e i g h t & g t ; & l t ; I s E x p a n d e d & g t ; t r u e & l t ; / I s E x p a n d e d & g t ; & l t ; W i d t h & g t ; 2 0 0 & l t ; / W i d t h & g t ; & l t ; / a : V a l u e & g t ; & l t ; / a : K e y V a l u e O f D i a g r a m O b j e c t K e y a n y T y p e z b w N T n L X & g t ; & l t ; a : K e y V a l u e O f D i a g r a m O b j e c t K e y a n y T y p e z b w N T n L X & g t ; & l t ; a : K e y & g t ; & l t ; K e y & g t ; T a b l e s \ P l a y B y P l a y \ C o l u m n s \ D o w n & l t ; / K e y & g t ; & l t ; / a : K e y & g t ; & l t ; a : V a l u e   i : t y p e = " D i a g r a m D i s p l a y N o d e V i e w S t a t e " & g t ; & l t ; H e i g h t & g t ; 1 5 0 & l t ; / H e i g h t & g t ; & l t ; I s E x p a n d e d & g t ; t r u e & l t ; / I s E x p a n d e d & g t ; & l t ; W i d t h & g t ; 2 0 0 & l t ; / W i d t h & g t ; & l t ; / a : V a l u e & g t ; & l t ; / a : K e y V a l u e O f D i a g r a m O b j e c t K e y a n y T y p e z b w N T n L X & g t ; & l t ; a : K e y V a l u e O f D i a g r a m O b j e c t K e y a n y T y p e z b w N T n L X & g t ; & l t ; a : K e y & g t ; & l t ; K e y & g t ; T a b l e s \ P l a y B y P l a y \ C o l u m n s \ B i g P l a y & l t ; / K e y & g t ; & l t ; / a : K e y & g t ; & l t ; a : V a l u e   i : t y p e = " D i a g r a m D i s p l a y N o d e V i e w S t a t e " & g t ; & l t ; H e i g h t & g t ; 1 5 0 & l t ; / H e i g h t & g t ; & l t ; I s E x p a n d e d & g t ; t r u e & l t ; / I s E x p a n d e d & g t ; & l t ; W i d t h & g t ; 2 0 0 & l t ; / W i d t h & g t ; & l t ; / a : V a l u e & g t ; & l t ; / a : K e y V a l u e O f D i a g r a m O b j e c t K e y a n y T y p e z b w N T n L X & g t ; & l t ; a : K e y V a l u e O f D i a g r a m O b j e c t K e y a n y T y p e z b w N T n L X & g t ; & l t ; a : K e y & g t ; & l t ; K e y & g t ; T a b l e s \ P l a y B y P l a y \ C o l u m n s \ F i e l d P o s i t i o n O n e W a y & l t ; / K e y & g t ; & l t ; / a : K e y & g t ; & l t ; a : V a l u e   i : t y p e = " D i a g r a m D i s p l a y N o d e V i e w S t a t e " & g t ; & l t ; H e i g h t & g t ; 1 5 0 & l t ; / H e i g h t & g t ; & l t ; I s E x p a n d e d & g t ; t r u e & l t ; / I s E x p a n d e d & g t ; & l t ; W i d t h & g t ; 2 0 0 & l t ; / W i d t h & g t ; & l t ; / a : V a l u e & g t ; & l t ; / a : K e y V a l u e O f D i a g r a m O b j e c t K e y a n y T y p e z b w N T n L X & g t ; & l t ; a : K e y V a l u e O f D i a g r a m O b j e c t K e y a n y T y p e z b w N T n L X & g t ; & l t ; a : K e y & g t ; & l t ; K e y & g t ; T a b l e s \ P l a y B y P l a y \ C o l u m n s \ F i e l d P o s i t i o n & l t ; / K e y & g t ; & l t ; / a : K e y & g t ; & l t ; a : V a l u e   i : t y p e = " D i a g r a m D i s p l a y N o d e V i e w S t a t e " & g t ; & l t ; H e i g h t & g t ; 1 5 0 & l t ; / H e i g h t & g t ; & l t ; I s E x p a n d e d & g t ; t r u e & l t ; / I s E x p a n d e d & g t ; & l t ; W i d t h & g t ; 2 0 0 & l t ; / W i d t h & g t ; & l t ; / a : V a l u e & g t ; & l t ; / a : K e y V a l u e O f D i a g r a m O b j e c t K e y a n y T y p e z b w N T n L X & g t ; & l t ; a : K e y V a l u e O f D i a g r a m O b j e c t K e y a n y T y p e z b w N T n L X & g t ; & l t ; a : K e y & g t ; & l t ; K e y & g t ; T a b l e s \ P l a y B y P l a y \ C o l u m n s \ P o i n t s S c o r e d & l t ; / K e y & g t ; & l t ; / a : K e y & g t ; & l t ; a : V a l u e   i : t y p e = " D i a g r a m D i s p l a y N o d e V i e w S t a t e " & g t ; & l t ; H e i g h t & g t ; 1 5 0 & l t ; / H e i g h t & g t ; & l t ; I s E x p a n d e d & g t ; t r u e & l t ; / I s E x p a n d e d & g t ; & l t ; W i d t h & g t ; 2 0 0 & l t ; / W i d t h & g t ; & l t ; / a : V a l u e & g t ; & l t ; / a : K e y V a l u e O f D i a g r a m O b j e c t K e y a n y T y p e z b w N T n L X & g t ; & l t ; a : K e y V a l u e O f D i a g r a m O b j e c t K e y a n y T y p e z b w N T n L X & g t ; & l t ; a : K e y & g t ; & l t ; K e y & g t ; T a b l e s \ P l a y B y P l a y \ C o l u m n s \ Q u a r t e r N u m & l t ; / K e y & g t ; & l t ; / a : K e y & g t ; & l t ; a : V a l u e   i : t y p e = " D i a g r a m D i s p l a y N o d e V i e w S t a t e " & g t ; & l t ; H e i g h t & g t ; 1 5 0 & l t ; / H e i g h t & g t ; & l t ; I s E x p a n d e d & g t ; t r u e & l t ; / I s E x p a n d e d & g t ; & l t ; W i d t h & g t ; 2 0 0 & l t ; / W i d t h & g t ; & l t ; / a : V a l u e & g t ; & l t ; / a : K e y V a l u e O f D i a g r a m O b j e c t K e y a n y T y p e z b w N T n L X & g t ; & l t ; a : K e y V a l u e O f D i a g r a m O b j e c t K e y a n y T y p e z b w N T n L X & g t ; & l t ; a : K e y & g t ; & l t ; K e y & g t ; T a b l e s \ P l a y B y P l a y \ C o l u m n s \ Q u a r t e r & l t ; / K e y & g t ; & l t ; / a : K e y & g t ; & l t ; a : V a l u e   i : t y p e = " D i a g r a m D i s p l a y N o d e V i e w S t a t e " & g t ; & l t ; H e i g h t & g t ; 1 5 0 & l t ; / H e i g h t & g t ; & l t ; I s E x p a n d e d & g t ; t r u e & l t ; / I s E x p a n d e d & g t ; & l t ; W i d t h & g t ; 2 0 0 & l t ; / W i d t h & g t ; & l t ; / a : V a l u e & g t ; & l t ; / a : K e y V a l u e O f D i a g r a m O b j e c t K e y a n y T y p e z b w N T n L X & g t ; & l t ; a : K e y V a l u e O f D i a g r a m O b j e c t K e y a n y T y p e z b w N T n L X & g t ; & l t ; a : K e y & g t ; & l t ; K e y & g t ; T a b l e s \ P l a y B y P l a y \ C o l u m n s \ Q u a r t e r S o r t & l t ; / K e y & g t ; & l t ; / a : K e y & g t ; & l t ; a : V a l u e   i : t y p e = " D i a g r a m D i s p l a y N o d e V i e w S t a t e " & g t ; & l t ; H e i g h t & g t ; 1 5 0 & l t ; / H e i g h t & g t ; & l t ; I s E x p a n d e d & g t ; t r u e & l t ; / I s E x p a n d e d & g t ; & l t ; W i d t h & g t ; 2 0 0 & l t ; / W i d t h & g t ; & l t ; / a : V a l u e & g t ; & l t ; / a : K e y V a l u e O f D i a g r a m O b j e c t K e y a n y T y p e z b w N T n L X & g t ; & l t ; a : K e y V a l u e O f D i a g r a m O b j e c t K e y a n y T y p e z b w N T n L X & g t ; & l t ; a : K e y & g t ; & l t ; K e y & g t ; T a b l e s \ P l a y B y P l a y \ M e a s u r e s \ T o t a l   Y a r d s & l t ; / K e y & g t ; & l t ; / a : K e y & g t ; & l t ; a : V a l u e   i : t y p e = " D i a g r a m D i s p l a y N o d e V i e w S t a t e " & g t ; & l t ; H e i g h t & g t ; 1 5 0 & l t ; / H e i g h t & g t ; & l t ; I s E x p a n d e d & g t ; t r u e & l t ; / I s E x p a n d e d & g t ; & l t ; W i d t h & g t ; 2 0 0 & l t ; / W i d t h & g t ; & l t ; / a : V a l u e & g t ; & l t ; / a : K e y V a l u e O f D i a g r a m O b j e c t K e y a n y T y p e z b w N T n L X & g t ; & l t ; a : K e y V a l u e O f D i a g r a m O b j e c t K e y a n y T y p e z b w N T n L X & g t ; & l t ; a : K e y & g t ; & l t ; K e y & g t ; T a b l e s \ P l a y B y P l a y \ M e a s u r e s \ S h o w Y a r d s & l t ; / K e y & g t ; & l t ; / a : K e y & g t ; & l t ; a : V a l u e   i : t y p e = " D i a g r a m D i s p l a y N o d e V i e w S t a t e " & g t ; & l t ; H e i g h t & g t ; 1 5 0 & l t ; / H e i g h t & g t ; & l t ; I s E x p a n d e d & g t ; t r u e & l t ; / I s E x p a n d e d & g t ; & l t ; W i d t h & g t ; 2 0 0 & l t ; / W i d t h & g t ; & l t ; / a : V a l u e & g t ; & l t ; / a : K e y V a l u e O f D i a g r a m O b j e c t K e y a n y T y p e z b w N T n L X & g t ; & l t ; a : K e y V a l u e O f D i a g r a m O b j e c t K e y a n y T y p e z b w N T n L X & g t ; & l t ; a : K e y & g t ; & l t ; K e y & g t ; T a b l e s \ P l a y B y P l a y \ M e a s u r e s \ P l a y s & l t ; / K e y & g t ; & l t ; / a : K e y & g t ; & l t ; a : V a l u e   i : t y p e = " D i a g r a m D i s p l a y N o d e V i e w S t a t e " & g t ; & l t ; H e i g h t & g t ; 1 5 0 & l t ; / H e i g h t & g t ; & l t ; I s E x p a n d e d & g t ; t r u e & l t ; / I s E x p a n d e d & g t ; & l t ; W i d t h & g t ; 2 0 0 & l t ; / W i d t h & g t ; & l t ; / a : V a l u e & g t ; & l t ; / a : K e y V a l u e O f D i a g r a m O b j e c t K e y a n y T y p e z b w N T n L X & g t ; & l t ; a : K e y V a l u e O f D i a g r a m O b j e c t K e y a n y T y p e z b w N T n L X & g t ; & l t ; a : K e y & g t ; & l t ; K e y & g t ; T a b l e s \ P l a y B y P l a y \ M e a s u r e s \ A v g Y a r d s T o G o & l t ; / K e y & g t ; & l t ; / a : K e y & g t ; & l t ; a : V a l u e   i : t y p e = " D i a g r a m D i s p l a y N o d e V i e w S t a t e " & g t ; & l t ; H e i g h t & g t ; 1 5 0 & l t ; / H e i g h t & g t ; & l t ; I s E x p a n d e d & g t ; t r u e & l t ; / I s E x p a n d e d & g t ; & l t ; W i d t h & g t ; 2 0 0 & l t ; / W i d t h & g t ; & l t ; / a : V a l u e & g t ; & l t ; / a : K e y V a l u e O f D i a g r a m O b j e c t K e y a n y T y p e z b w N T n L X & g t ; & l t ; a : K e y V a l u e O f D i a g r a m O b j e c t K e y a n y T y p e z b w N T n L X & g t ; & l t ; a : K e y & g t ; & l t ; K e y & g t ; T a b l e s \ P l a y B y P l a y \ M e a s u r e s \ C o u n t P a s s e s & l t ; / K e y & g t ; & l t ; / a : K e y & g t ; & l t ; a : V a l u e   i : t y p e = " D i a g r a m D i s p l a y N o d e V i e w S t a t e " & g t ; & l t ; H e i g h t & g t ; 1 5 0 & l t ; / H e i g h t & g t ; & l t ; I s E x p a n d e d & g t ; t r u e & l t ; / I s E x p a n d e d & g t ; & l t ; W i d t h & g t ; 2 0 0 & l t ; / W i d t h & g t ; & l t ; / a : V a l u e & g t ; & l t ; / a : K e y V a l u e O f D i a g r a m O b j e c t K e y a n y T y p e z b w N T n L X & g t ; & l t ; a : K e y V a l u e O f D i a g r a m O b j e c t K e y a n y T y p e z b w N T n L X & g t ; & l t ; a : K e y & g t ; & l t ; K e y & g t ; T a b l e s \ P l a y B y P l a y \ M e a s u r e s \ C o u n t P a s s C o m p l e t e d & l t ; / K e y & g t ; & l t ; / a : K e y & g t ; & l t ; a : V a l u e   i : t y p e = " D i a g r a m D i s p l a y N o d e V i e w S t a t e " & g t ; & l t ; H e i g h t & g t ; 1 5 0 & l t ; / H e i g h t & g t ; & l t ; I s E x p a n d e d & g t ; t r u e & l t ; / I s E x p a n d e d & g t ; & l t ; W i d t h & g t ; 2 0 0 & l t ; / W i d t h & g t ; & l t ; / a : V a l u e & g t ; & l t ; / a : K e y V a l u e O f D i a g r a m O b j e c t K e y a n y T y p e z b w N T n L X & g t ; & l t ; a : K e y V a l u e O f D i a g r a m O b j e c t K e y a n y T y p e z b w N T n L X & g t ; & l t ; a : K e y & g t ; & l t ; K e y & g t ; T a b l e s \ P l a y B y P l a y \ M e a s u r e s \ P c t P a s s C o m p l e t e & l t ; / K e y & g t ; & l t ; / a : K e y & g t ; & l t ; a : V a l u e   i : t y p e = " D i a g r a m D i s p l a y N o d e V i e w S t a t e " & g t ; & l t ; H e i g h t & g t ; 1 5 0 & l t ; / H e i g h t & g t ; & l t ; I s E x p a n d e d & g t ; t r u e & l t ; / I s E x p a n d e d & g t ; & l t ; W i d t h & g t ; 2 0 0 & l t ; / W i d t h & g t ; & l t ; / a : V a l u e & g t ; & l t ; / a : K e y V a l u e O f D i a g r a m O b j e c t K e y a n y T y p e z b w N T n L X & g t ; & l t ; a : K e y V a l u e O f D i a g r a m O b j e c t K e y a n y T y p e z b w N T n L X & g t ; & l t ; a : K e y & g t ; & l t ; K e y & g t ; T a b l e s \ P l a y B y P l a y \ M e a s u r e s \ R u n Y a r d s & l t ; / K e y & g t ; & l t ; / a : K e y & g t ; & l t ; a : V a l u e   i : t y p e = " D i a g r a m D i s p l a y N o d e V i e w S t a t e " & g t ; & l t ; H e i g h t & g t ; 1 5 0 & l t ; / H e i g h t & g t ; & l t ; I s E x p a n d e d & g t ; t r u e & l t ; / I s E x p a n d e d & g t ; & l t ; W i d t h & g t ; 2 0 0 & l t ; / W i d t h & g t ; & l t ; / a : V a l u e & g t ; & l t ; / a : K e y V a l u e O f D i a g r a m O b j e c t K e y a n y T y p e z b w N T n L X & g t ; & l t ; a : K e y V a l u e O f D i a g r a m O b j e c t K e y a n y T y p e z b w N T n L X & g t ; & l t ; a : K e y & g t ; & l t ; K e y & g t ; T a b l e s \ P l a y B y P l a y \ M e a s u r e s \ B i g P l a y s & l t ; / K e y & g t ; & l t ; / a : K e y & g t ; & l t ; a : V a l u e   i : t y p e = " D i a g r a m D i s p l a y N o d e V i e w S t a t e " & g t ; & l t ; H e i g h t & g t ; 1 5 0 & l t ; / H e i g h t & g t ; & l t ; I s E x p a n d e d & g t ; t r u e & l t ; / I s E x p a n d e d & g t ; & l t ; W i d t h & g t ; 2 0 0 & l t ; / W i d t h & g t ; & l t ; / a : V a l u e & g t ; & l t ; / a : K e y V a l u e O f D i a g r a m O b j e c t K e y a n y T y p e z b w N T n L X & g t ; & l t ; a : K e y V a l u e O f D i a g r a m O b j e c t K e y a n y T y p e z b w N T n L X & g t ; & l t ; a : K e y & g t ; & l t ; K e y & g t ; T a b l e s \ P l a y B y P l a y \ M e a s u r e s \ P o i n t s & l t ; / K e y & g t ; & l t ; / a : K e y & g t ; & l t ; a : V a l u e   i : t y p e = " D i a g r a m D i s p l a y N o d e V i e w S t a t e " & g t ; & l t ; H e i g h t & g t ; 1 5 0 & l t ; / H e i g h t & g t ; & l t ; I s E x p a n d e d & g t ; t r u e & l t ; / I s E x p a n d e d & g t ; & l t ; W i d t h & g t ; 2 0 0 & l t ; / W i d t h & g t ; & l t ; / a : V a l u e & g t ; & l t ; / a : K e y V a l u e O f D i a g r a m O b j e c t K e y a n y T y p e z b w N T n L X & g t ; & l t ; a : K e y V a l u e O f D i a g r a m O b j e c t K e y a n y T y p e z b w N T n L X & g t ; & l t ; a : K e y & g t ; & l t ; K e y & g t ; T a b l e s \ P l a y B y P l a y \ M e a s u r e s \ Y a r d s P e r P l a y & l t ; / K e y & g t ; & l t ; / a : K e y & g t ; & l t ; a : V a l u e   i : t y p e = " D i a g r a m D i s p l a y N o d e V i e w S t a t e " & g t ; & l t ; H e i g h t & g t ; 1 5 0 & l t ; / H e i g h t & g t ; & l t ; I s E x p a n d e d & g t ; t r u e & l t ; / I s E x p a n d e d & g t ; & l t ; W i d t h & g t ; 2 0 0 & l t ; / W i d t h & g t ; & l t ; / a : V a l u e & g t ; & l t ; / a : K e y V a l u e O f D i a g r a m O b j e c t K e y a n y T y p e z b w N T n L X & g t ; & l t ; a : K e y V a l u e O f D i a g r a m O b j e c t K e y a n y T y p e z b w N T n L X & g t ; & l t ; a : K e y & g t ; & l t ; K e y & g t ; T a b l e s \ P l a y B y P l a y \ M e a s u r e s \ T o t a l Y a r d s U n f i l t e r e d & l t ; / K e y & g t ; & l t ; / a : K e y & g t ; & l t ; a : V a l u e   i : t y p e = " D i a g r a m D i s p l a y N o d e V i e w S t a t e " & g t ; & l t ; H e i g h t & g t ; 1 5 0 & l t ; / H e i g h t & g t ; & l t ; I s E x p a n d e d & g t ; t r u e & l t ; / I s E x p a n d e d & g t ; & l t ; W i d t h & g t ; 2 0 0 & l t ; / W i d t h & g t ; & l t ; / a : V a l u e & g t ; & l t ; / a : K e y V a l u e O f D i a g r a m O b j e c t K e y a n y T y p e z b w N T n L X & g t ; & l t ; a : K e y V a l u e O f D i a g r a m O b j e c t K e y a n y T y p e z b w N T n L X & g t ; & l t ; a : K e y & g t ; & l t ; K e y & g t ; T a b l e s \ P l a y e r 1 & l t ; / K e y & g t ; & l t ; / a : K e y & g t ; & l t ; a : V a l u e   i : t y p e = " D i a g r a m D i s p l a y N o d e V i e w S t a t e " & g t ; & l t ; H e i g h t & g t ; 1 5 0 & l t ; / H e i g h t & g t ; & l t ; I s E x p a n d e d & g t ; t r u e & l t ; / I s E x p a n d e d & g t ; & l t ; L a y e d O u t & g t ; t r u e & l t ; / L a y e d O u t & g t ; & l t ; L e f t & g t ; 2 1 7 . 8 0 7 6 2 1 1 3 5 3 3 1 6 & l t ; / L e f t & g t ; & l t ; T o p & g t ; 3 6 . 0 9 3 7 4 4 1 1 2 2 8 5 3 2 2 & l t ; / T o p & g t ; & l t ; W i d t h & g t ; 2 0 0 & l t ; / W i d t h & g t ; & l t ; / a : V a l u e & g t ; & l t ; / a : K e y V a l u e O f D i a g r a m O b j e c t K e y a n y T y p e z b w N T n L X & g t ; & l t ; a : K e y V a l u e O f D i a g r a m O b j e c t K e y a n y T y p e z b w N T n L X & g t ; & l t ; a : K e y & g t ; & l t ; K e y & g t ; T a b l e s \ P l a y e r 1 \ C o l u m n s \ T e a m & l t ; / K e y & g t ; & l t ; / a : K e y & g t ; & l t ; a : V a l u e   i : t y p e = " D i a g r a m D i s p l a y N o d e V i e w S t a t e " & g t ; & l t ; H e i g h t & g t ; 1 5 0 & l t ; / H e i g h t & g t ; & l t ; I s E x p a n d e d & g t ; t r u e & l t ; / I s E x p a n d e d & g t ; & l t ; W i d t h & g t ; 2 0 0 & l t ; / W i d t h & g t ; & l t ; / a : V a l u e & g t ; & l t ; / a : K e y V a l u e O f D i a g r a m O b j e c t K e y a n y T y p e z b w N T n L X & g t ; & l t ; a : K e y V a l u e O f D i a g r a m O b j e c t K e y a n y T y p e z b w N T n L X & g t ; & l t ; a : K e y & g t ; & l t ; K e y & g t ; T a b l e s \ P l a y e r 1 \ C o l u m n s \ # & l t ; / K e y & g t ; & l t ; / a : K e y & g t ; & l t ; a : V a l u e   i : t y p e = " D i a g r a m D i s p l a y N o d e V i e w S t a t e " & g t ; & l t ; H e i g h t & g t ; 1 5 0 & l t ; / H e i g h t & g t ; & l t ; I s E x p a n d e d & g t ; t r u e & l t ; / I s E x p a n d e d & g t ; & l t ; W i d t h & g t ; 2 0 0 & l t ; / W i d t h & g t ; & l t ; / a : V a l u e & g t ; & l t ; / a : K e y V a l u e O f D i a g r a m O b j e c t K e y a n y T y p e z b w N T n L X & g t ; & l t ; a : K e y V a l u e O f D i a g r a m O b j e c t K e y a n y T y p e z b w N T n L X & g t ; & l t ; a : K e y & g t ; & l t ; K e y & g t ; T a b l e s \ P l a y e r 1 \ C o l u m n s \ N a m e & l t ; / K e y & g t ; & l t ; / a : K e y & g t ; & l t ; a : V a l u e   i : t y p e = " D i a g r a m D i s p l a y N o d e V i e w S t a t e " & g t ; & l t ; H e i g h t & g t ; 1 5 0 & l t ; / H e i g h t & g t ; & l t ; I s E x p a n d e d & g t ; t r u e & l t ; / I s E x p a n d e d & g t ; & l t ; W i d t h & g t ; 2 0 0 & l t ; / W i d t h & g t ; & l t ; / a : V a l u e & g t ; & l t ; / a : K e y V a l u e O f D i a g r a m O b j e c t K e y a n y T y p e z b w N T n L X & g t ; & l t ; a : K e y V a l u e O f D i a g r a m O b j e c t K e y a n y T y p e z b w N T n L X & g t ; & l t ; a : K e y & g t ; & l t ; K e y & g t ; T a b l e s \ P l a y e r 1 \ C o l u m n s \ P o s i t i o n & l t ; / K e y & g t ; & l t ; / a : K e y & g t ; & l t ; a : V a l u e   i : t y p e = " D i a g r a m D i s p l a y N o d e V i e w S t a t e " & g t ; & l t ; H e i g h t & g t ; 1 5 0 & l t ; / H e i g h t & g t ; & l t ; I s E x p a n d e d & g t ; t r u e & l t ; / I s E x p a n d e d & g t ; & l t ; W i d t h & g t ; 2 0 0 & l t ; / W i d t h & g t ; & l t ; / a : V a l u e & g t ; & l t ; / a : K e y V a l u e O f D i a g r a m O b j e c t K e y a n y T y p e z b w N T n L X & g t ; & l t ; a : K e y V a l u e O f D i a g r a m O b j e c t K e y a n y T y p e z b w N T n L X & g t ; & l t ; a : K e y & g t ; & l t ; K e y & g t ; T a b l e s \ P l a y e r 1 \ C o l u m n s \ H e i g h t T e x t & l t ; / K e y & g t ; & l t ; / a : K e y & g t ; & l t ; a : V a l u e   i : t y p e = " D i a g r a m D i s p l a y N o d e V i e w S t a t e " & g t ; & l t ; H e i g h t & g t ; 1 5 0 & l t ; / H e i g h t & g t ; & l t ; I s E x p a n d e d & g t ; t r u e & l t ; / I s E x p a n d e d & g t ; & l t ; W i d t h & g t ; 2 0 0 & l t ; / W i d t h & g t ; & l t ; / a : V a l u e & g t ; & l t ; / a : K e y V a l u e O f D i a g r a m O b j e c t K e y a n y T y p e z b w N T n L X & g t ; & l t ; a : K e y V a l u e O f D i a g r a m O b j e c t K e y a n y T y p e z b w N T n L X & g t ; & l t ; a : K e y & g t ; & l t ; K e y & g t ; T a b l e s \ P l a y e r 1 \ C o l u m n s \ H e i g h t F e e t & l t ; / K e y & g t ; & l t ; / a : K e y & g t ; & l t ; a : V a l u e   i : t y p e = " D i a g r a m D i s p l a y N o d e V i e w S t a t e " & g t ; & l t ; H e i g h t & g t ; 1 5 0 & l t ; / H e i g h t & g t ; & l t ; I s E x p a n d e d & g t ; t r u e & l t ; / I s E x p a n d e d & g t ; & l t ; W i d t h & g t ; 2 0 0 & l t ; / W i d t h & g t ; & l t ; / a : V a l u e & g t ; & l t ; / a : K e y V a l u e O f D i a g r a m O b j e c t K e y a n y T y p e z b w N T n L X & g t ; & l t ; a : K e y V a l u e O f D i a g r a m O b j e c t K e y a n y T y p e z b w N T n L X & g t ; & l t ; a : K e y & g t ; & l t ; K e y & g t ; T a b l e s \ P l a y e r 1 \ C o l u m n s \ H e i g h t I n c h e s & l t ; / K e y & g t ; & l t ; / a : K e y & g t ; & l t ; a : V a l u e   i : t y p e = " D i a g r a m D i s p l a y N o d e V i e w S t a t e " & g t ; & l t ; H e i g h t & g t ; 1 5 0 & l t ; / H e i g h t & g t ; & l t ; I s E x p a n d e d & g t ; t r u e & l t ; / I s E x p a n d e d & g t ; & l t ; W i d t h & g t ; 2 0 0 & l t ; / W i d t h & g t ; & l t ; / a : V a l u e & g t ; & l t ; / a : K e y V a l u e O f D i a g r a m O b j e c t K e y a n y T y p e z b w N T n L X & g t ; & l t ; a : K e y V a l u e O f D i a g r a m O b j e c t K e y a n y T y p e z b w N T n L X & g t ; & l t ; a : K e y & g t ; & l t ; K e y & g t ; T a b l e s \ P l a y e r 1 \ C o l u m n s \ H e i g h t & l t ; / K e y & g t ; & l t ; / a : K e y & g t ; & l t ; a : V a l u e   i : t y p e = " D i a g r a m D i s p l a y N o d e V i e w S t a t e " & g t ; & l t ; H e i g h t & g t ; 1 5 0 & l t ; / H e i g h t & g t ; & l t ; I s E x p a n d e d & g t ; t r u e & l t ; / I s E x p a n d e d & g t ; & l t ; W i d t h & g t ; 2 0 0 & l t ; / W i d t h & g t ; & l t ; / a : V a l u e & g t ; & l t ; / a : K e y V a l u e O f D i a g r a m O b j e c t K e y a n y T y p e z b w N T n L X & g t ; & l t ; a : K e y V a l u e O f D i a g r a m O b j e c t K e y a n y T y p e z b w N T n L X & g t ; & l t ; a : K e y & g t ; & l t ; K e y & g t ; T a b l e s \ P l a y e r 1 \ C o l u m n s \ W e i g h t & l t ; / K e y & g t ; & l t ; / a : K e y & g t ; & l t ; a : V a l u e   i : t y p e = " D i a g r a m D i s p l a y N o d e V i e w S t a t e " & g t ; & l t ; H e i g h t & g t ; 1 5 0 & l t ; / H e i g h t & g t ; & l t ; I s E x p a n d e d & g t ; t r u e & l t ; / I s E x p a n d e d & g t ; & l t ; W i d t h & g t ; 2 0 0 & l t ; / W i d t h & g t ; & l t ; / a : V a l u e & g t ; & l t ; / a : K e y V a l u e O f D i a g r a m O b j e c t K e y a n y T y p e z b w N T n L X & g t ; & l t ; a : K e y V a l u e O f D i a g r a m O b j e c t K e y a n y T y p e z b w N T n L X & g t ; & l t ; a : K e y & g t ; & l t ; K e y & g t ; T a b l e s \ P l a y e r 1 \ C o l u m n s \ A g e & l t ; / K e y & g t ; & l t ; / a : K e y & g t ; & l t ; a : V a l u e   i : t y p e = " D i a g r a m D i s p l a y N o d e V i e w S t a t e " & g t ; & l t ; H e i g h t & g t ; 1 5 0 & l t ; / H e i g h t & g t ; & l t ; I s E x p a n d e d & g t ; t r u e & l t ; / I s E x p a n d e d & g t ; & l t ; W i d t h & g t ; 2 0 0 & l t ; / W i d t h & g t ; & l t ; / a : V a l u e & g t ; & l t ; / a : K e y V a l u e O f D i a g r a m O b j e c t K e y a n y T y p e z b w N T n L X & g t ; & l t ; a : K e y V a l u e O f D i a g r a m O b j e c t K e y a n y T y p e z b w N T n L X & g t ; & l t ; a : K e y & g t ; & l t ; K e y & g t ; T a b l e s \ P l a y e r 1 \ C o l u m n s \ E x p e r i e n c e & l t ; / K e y & g t ; & l t ; / a : K e y & g t ; & l t ; a : V a l u e   i : t y p e = " D i a g r a m D i s p l a y N o d e V i e w S t a t e " & g t ; & l t ; H e i g h t & g t ; 1 5 0 & l t ; / H e i g h t & g t ; & l t ; I s E x p a n d e d & g t ; t r u e & l t ; / I s E x p a n d e d & g t ; & l t ; W i d t h & g t ; 2 0 0 & l t ; / W i d t h & g t ; & l t ; / a : V a l u e & g t ; & l t ; / a : K e y V a l u e O f D i a g r a m O b j e c t K e y a n y T y p e z b w N T n L X & g t ; & l t ; a : K e y V a l u e O f D i a g r a m O b j e c t K e y a n y T y p e z b w N T n L X & g t ; & l t ; a : K e y & g t ; & l t ; K e y & g t ; T a b l e s \ P l a y e r 1 \ C o l u m n s \ C o l l e g e & l t ; / K e y & g t ; & l t ; / a : K e y & g t ; & l t ; a : V a l u e   i : t y p e = " D i a g r a m D i s p l a y N o d e V i e w S t a t e " & g t ; & l t ; H e i g h t & g t ; 1 5 0 & l t ; / H e i g h t & g t ; & l t ; I s E x p a n d e d & g t ; t r u e & l t ; / I s E x p a n d e d & g t ; & l t ; W i d t h & g t ; 2 0 0 & l t ; / W i d t h & g t ; & l t ; / a : V a l u e & g t ; & l t ; / a : K e y V a l u e O f D i a g r a m O b j e c t K e y a n y T y p e z b w N T n L X & g t ; & l t ; a : K e y V a l u e O f D i a g r a m O b j e c t K e y a n y T y p e z b w N T n L X & g t ; & l t ; a : K e y & g t ; & l t ; K e y & g t ; T a b l e s \ P l a y e r 1 \ C o l u m n s \ L a s t N a m e & l t ; / K e y & g t ; & l t ; / a : K e y & g t ; & l t ; a : V a l u e   i : t y p e = " D i a g r a m D i s p l a y N o d e V i e w S t a t e " & g t ; & l t ; H e i g h t & g t ; 1 5 0 & l t ; / H e i g h t & g t ; & l t ; I s E x p a n d e d & g t ; t r u e & l t ; / I s E x p a n d e d & g t ; & l t ; W i d t h & g t ; 2 0 0 & l t ; / W i d t h & g t ; & l t ; / a : V a l u e & g t ; & l t ; / a : K e y V a l u e O f D i a g r a m O b j e c t K e y a n y T y p e z b w N T n L X & g t ; & l t ; a : K e y V a l u e O f D i a g r a m O b j e c t K e y a n y T y p e z b w N T n L X & g t ; & l t ; a : K e y & g t ; & l t ; K e y & g t ; T a b l e s \ P l a y e r 1 \ C o l u m n s \ F i r s t N a m e & l t ; / K e y & g t ; & l t ; / a : K e y & g t ; & l t ; a : V a l u e   i : t y p e = " D i a g r a m D i s p l a y N o d e V i e w S t a t e " & g t ; & l t ; H e i g h t & g t ; 1 5 0 & l t ; / H e i g h t & g t ; & l t ; I s E x p a n d e d & g t ; t r u e & l t ; / I s E x p a n d e d & g t ; & l t ; W i d t h & g t ; 2 0 0 & l t ; / W i d t h & g t ; & l t ; / a : V a l u e & g t ; & l t ; / a : K e y V a l u e O f D i a g r a m O b j e c t K e y a n y T y p e z b w N T n L X & g t ; & l t ; a : K e y V a l u e O f D i a g r a m O b j e c t K e y a n y T y p e z b w N T n L X & g t ; & l t ; a : K e y & g t ; & l t ; K e y & g t ; T a b l e s \ P l a y e r 1 \ C o l u m n s \ F i r s t I n i t i a l & l t ; / K e y & g t ; & l t ; / a : K e y & g t ; & l t ; a : V a l u e   i : t y p e = " D i a g r a m D i s p l a y N o d e V i e w S t a t e " & g t ; & l t ; H e i g h t & g t ; 1 5 0 & l t ; / H e i g h t & g t ; & l t ; I s E x p a n d e d & g t ; t r u e & l t ; / I s E x p a n d e d & g t ; & l t ; W i d t h & g t ; 2 0 0 & l t ; / W i d t h & g t ; & l t ; / a : V a l u e & g t ; & l t ; / a : K e y V a l u e O f D i a g r a m O b j e c t K e y a n y T y p e z b w N T n L X & g t ; & l t ; a : K e y V a l u e O f D i a g r a m O b j e c t K e y a n y T y p e z b w N T n L X & g t ; & l t ; a : K e y & g t ; & l t ; K e y & g t ; T a b l e s \ P l a y e r 1 \ C o l u m n s \ N u m b e r N a m e & l t ; / K e y & g t ; & l t ; / a : K e y & g t ; & l t ; a : V a l u e   i : t y p e = " D i a g r a m D i s p l a y N o d e V i e w S t a t e " & g t ; & l t ; H e i g h t & g t ; 1 5 0 & l t ; / H e i g h t & g t ; & l t ; I s E x p a n d e d & g t ; t r u e & l t ; / I s E x p a n d e d & g t ; & l t ; W i d t h & g t ; 2 0 0 & l t ; / W i d t h & g t ; & l t ; / a : V a l u e & g t ; & l t ; / a : K e y V a l u e O f D i a g r a m O b j e c t K e y a n y T y p e z b w N T n L X & g t ; & l t ; a : K e y V a l u e O f D i a g r a m O b j e c t K e y a n y T y p e z b w N T n L X & g t ; & l t ; a : K e y & g t ; & l t ; K e y & g t ; T a b l e s \ P l a y e r 2 & l t ; / K e y & g t ; & l t ; / a : K e y & g t ; & l t ; a : V a l u e   i : t y p e = " D i a g r a m D i s p l a y N o d e V i e w S t a t e " & g t ; & l t ; H e i g h t & g t ; 1 5 0 & l t ; / H e i g h t & g t ; & l t ; I s E x p a n d e d & g t ; t r u e & l t ; / I s E x p a n d e d & g t ; & l t ; L a y e d O u t & g t ; t r u e & l t ; / L a y e d O u t & g t ; & l t ; L e f t & g t ; 4 8 5 & l t ; / L e f t & g t ; & l t ; T a b I n d e x & g t ; 1 & l t ; / T a b I n d e x & g t ; & l t ; T o p & g t ; 3 7 . 9 9 9 9 9 9 9 9 9 9 9 9 9 4 3 & l t ; / T o p & g t ; & l t ; W i d t h & g t ; 2 0 0 & l t ; / W i d t h & g t ; & l t ; / a : V a l u e & g t ; & l t ; / a : K e y V a l u e O f D i a g r a m O b j e c t K e y a n y T y p e z b w N T n L X & g t ; & l t ; a : K e y V a l u e O f D i a g r a m O b j e c t K e y a n y T y p e z b w N T n L X & g t ; & l t ; a : K e y & g t ; & l t ; K e y & g t ; T a b l e s \ P l a y e r 2 \ C o l u m n s \ T e a m & l t ; / K e y & g t ; & l t ; / a : K e y & g t ; & l t ; a : V a l u e   i : t y p e = " D i a g r a m D i s p l a y N o d e V i e w S t a t e " & g t ; & l t ; H e i g h t & g t ; 1 5 0 & l t ; / H e i g h t & g t ; & l t ; I s E x p a n d e d & g t ; t r u e & l t ; / I s E x p a n d e d & g t ; & l t ; W i d t h & g t ; 2 0 0 & l t ; / W i d t h & g t ; & l t ; / a : V a l u e & g t ; & l t ; / a : K e y V a l u e O f D i a g r a m O b j e c t K e y a n y T y p e z b w N T n L X & g t ; & l t ; a : K e y V a l u e O f D i a g r a m O b j e c t K e y a n y T y p e z b w N T n L X & g t ; & l t ; a : K e y & g t ; & l t ; K e y & g t ; T a b l e s \ P l a y e r 2 \ C o l u m n s \ # & l t ; / K e y & g t ; & l t ; / a : K e y & g t ; & l t ; a : V a l u e   i : t y p e = " D i a g r a m D i s p l a y N o d e V i e w S t a t e " & g t ; & l t ; H e i g h t & g t ; 1 5 0 & l t ; / H e i g h t & g t ; & l t ; I s E x p a n d e d & g t ; t r u e & l t ; / I s E x p a n d e d & g t ; & l t ; W i d t h & g t ; 2 0 0 & l t ; / W i d t h & g t ; & l t ; / a : V a l u e & g t ; & l t ; / a : K e y V a l u e O f D i a g r a m O b j e c t K e y a n y T y p e z b w N T n L X & g t ; & l t ; a : K e y V a l u e O f D i a g r a m O b j e c t K e y a n y T y p e z b w N T n L X & g t ; & l t ; a : K e y & g t ; & l t ; K e y & g t ; T a b l e s \ P l a y e r 2 \ C o l u m n s \ N a m e & l t ; / K e y & g t ; & l t ; / a : K e y & g t ; & l t ; a : V a l u e   i : t y p e = " D i a g r a m D i s p l a y N o d e V i e w S t a t e " & g t ; & l t ; H e i g h t & g t ; 1 5 0 & l t ; / H e i g h t & g t ; & l t ; I s E x p a n d e d & g t ; t r u e & l t ; / I s E x p a n d e d & g t ; & l t ; W i d t h & g t ; 2 0 0 & l t ; / W i d t h & g t ; & l t ; / a : V a l u e & g t ; & l t ; / a : K e y V a l u e O f D i a g r a m O b j e c t K e y a n y T y p e z b w N T n L X & g t ; & l t ; a : K e y V a l u e O f D i a g r a m O b j e c t K e y a n y T y p e z b w N T n L X & g t ; & l t ; a : K e y & g t ; & l t ; K e y & g t ; T a b l e s \ P l a y e r 2 \ C o l u m n s \ P o s i t i o n & l t ; / K e y & g t ; & l t ; / a : K e y & g t ; & l t ; a : V a l u e   i : t y p e = " D i a g r a m D i s p l a y N o d e V i e w S t a t e " & g t ; & l t ; H e i g h t & g t ; 1 5 0 & l t ; / H e i g h t & g t ; & l t ; I s E x p a n d e d & g t ; t r u e & l t ; / I s E x p a n d e d & g t ; & l t ; W i d t h & g t ; 2 0 0 & l t ; / W i d t h & g t ; & l t ; / a : V a l u e & g t ; & l t ; / a : K e y V a l u e O f D i a g r a m O b j e c t K e y a n y T y p e z b w N T n L X & g t ; & l t ; a : K e y V a l u e O f D i a g r a m O b j e c t K e y a n y T y p e z b w N T n L X & g t ; & l t ; a : K e y & g t ; & l t ; K e y & g t ; T a b l e s \ P l a y e r 2 \ C o l u m n s \ H e i g h t T e x t & l t ; / K e y & g t ; & l t ; / a : K e y & g t ; & l t ; a : V a l u e   i : t y p e = " D i a g r a m D i s p l a y N o d e V i e w S t a t e " & g t ; & l t ; H e i g h t & g t ; 1 5 0 & l t ; / H e i g h t & g t ; & l t ; I s E x p a n d e d & g t ; t r u e & l t ; / I s E x p a n d e d & g t ; & l t ; W i d t h & g t ; 2 0 0 & l t ; / W i d t h & g t ; & l t ; / a : V a l u e & g t ; & l t ; / a : K e y V a l u e O f D i a g r a m O b j e c t K e y a n y T y p e z b w N T n L X & g t ; & l t ; a : K e y V a l u e O f D i a g r a m O b j e c t K e y a n y T y p e z b w N T n L X & g t ; & l t ; a : K e y & g t ; & l t ; K e y & g t ; T a b l e s \ P l a y e r 2 \ C o l u m n s \ H e i g h t F e e t & l t ; / K e y & g t ; & l t ; / a : K e y & g t ; & l t ; a : V a l u e   i : t y p e = " D i a g r a m D i s p l a y N o d e V i e w S t a t e " & g t ; & l t ; H e i g h t & g t ; 1 5 0 & l t ; / H e i g h t & g t ; & l t ; I s E x p a n d e d & g t ; t r u e & l t ; / I s E x p a n d e d & g t ; & l t ; W i d t h & g t ; 2 0 0 & l t ; / W i d t h & g t ; & l t ; / a : V a l u e & g t ; & l t ; / a : K e y V a l u e O f D i a g r a m O b j e c t K e y a n y T y p e z b w N T n L X & g t ; & l t ; a : K e y V a l u e O f D i a g r a m O b j e c t K e y a n y T y p e z b w N T n L X & g t ; & l t ; a : K e y & g t ; & l t ; K e y & g t ; T a b l e s \ P l a y e r 2 \ C o l u m n s \ H e i g h t I n c h e s & l t ; / K e y & g t ; & l t ; / a : K e y & g t ; & l t ; a : V a l u e   i : t y p e = " D i a g r a m D i s p l a y N o d e V i e w S t a t e " & g t ; & l t ; H e i g h t & g t ; 1 5 0 & l t ; / H e i g h t & g t ; & l t ; I s E x p a n d e d & g t ; t r u e & l t ; / I s E x p a n d e d & g t ; & l t ; W i d t h & g t ; 2 0 0 & l t ; / W i d t h & g t ; & l t ; / a : V a l u e & g t ; & l t ; / a : K e y V a l u e O f D i a g r a m O b j e c t K e y a n y T y p e z b w N T n L X & g t ; & l t ; a : K e y V a l u e O f D i a g r a m O b j e c t K e y a n y T y p e z b w N T n L X & g t ; & l t ; a : K e y & g t ; & l t ; K e y & g t ; T a b l e s \ P l a y e r 2 \ C o l u m n s \ H e i g h t & l t ; / K e y & g t ; & l t ; / a : K e y & g t ; & l t ; a : V a l u e   i : t y p e = " D i a g r a m D i s p l a y N o d e V i e w S t a t e " & g t ; & l t ; H e i g h t & g t ; 1 5 0 & l t ; / H e i g h t & g t ; & l t ; I s E x p a n d e d & g t ; t r u e & l t ; / I s E x p a n d e d & g t ; & l t ; W i d t h & g t ; 2 0 0 & l t ; / W i d t h & g t ; & l t ; / a : V a l u e & g t ; & l t ; / a : K e y V a l u e O f D i a g r a m O b j e c t K e y a n y T y p e z b w N T n L X & g t ; & l t ; a : K e y V a l u e O f D i a g r a m O b j e c t K e y a n y T y p e z b w N T n L X & g t ; & l t ; a : K e y & g t ; & l t ; K e y & g t ; T a b l e s \ P l a y e r 2 \ C o l u m n s \ W e i g h t & l t ; / K e y & g t ; & l t ; / a : K e y & g t ; & l t ; a : V a l u e   i : t y p e = " D i a g r a m D i s p l a y N o d e V i e w S t a t e " & g t ; & l t ; H e i g h t & g t ; 1 5 0 & l t ; / H e i g h t & g t ; & l t ; I s E x p a n d e d & g t ; t r u e & l t ; / I s E x p a n d e d & g t ; & l t ; W i d t h & g t ; 2 0 0 & l t ; / W i d t h & g t ; & l t ; / a : V a l u e & g t ; & l t ; / a : K e y V a l u e O f D i a g r a m O b j e c t K e y a n y T y p e z b w N T n L X & g t ; & l t ; a : K e y V a l u e O f D i a g r a m O b j e c t K e y a n y T y p e z b w N T n L X & g t ; & l t ; a : K e y & g t ; & l t ; K e y & g t ; T a b l e s \ P l a y e r 2 \ C o l u m n s \ A g e & l t ; / K e y & g t ; & l t ; / a : K e y & g t ; & l t ; a : V a l u e   i : t y p e = " D i a g r a m D i s p l a y N o d e V i e w S t a t e " & g t ; & l t ; H e i g h t & g t ; 1 5 0 & l t ; / H e i g h t & g t ; & l t ; I s E x p a n d e d & g t ; t r u e & l t ; / I s E x p a n d e d & g t ; & l t ; W i d t h & g t ; 2 0 0 & l t ; / W i d t h & g t ; & l t ; / a : V a l u e & g t ; & l t ; / a : K e y V a l u e O f D i a g r a m O b j e c t K e y a n y T y p e z b w N T n L X & g t ; & l t ; a : K e y V a l u e O f D i a g r a m O b j e c t K e y a n y T y p e z b w N T n L X & g t ; & l t ; a : K e y & g t ; & l t ; K e y & g t ; T a b l e s \ P l a y e r 2 \ C o l u m n s \ E x p e r i e n c e & l t ; / K e y & g t ; & l t ; / a : K e y & g t ; & l t ; a : V a l u e   i : t y p e = " D i a g r a m D i s p l a y N o d e V i e w S t a t e " & g t ; & l t ; H e i g h t & g t ; 1 5 0 & l t ; / H e i g h t & g t ; & l t ; I s E x p a n d e d & g t ; t r u e & l t ; / I s E x p a n d e d & g t ; & l t ; W i d t h & g t ; 2 0 0 & l t ; / W i d t h & g t ; & l t ; / a : V a l u e & g t ; & l t ; / a : K e y V a l u e O f D i a g r a m O b j e c t K e y a n y T y p e z b w N T n L X & g t ; & l t ; a : K e y V a l u e O f D i a g r a m O b j e c t K e y a n y T y p e z b w N T n L X & g t ; & l t ; a : K e y & g t ; & l t ; K e y & g t ; T a b l e s \ P l a y e r 2 \ C o l u m n s \ C o l l e g e & l t ; / K e y & g t ; & l t ; / a : K e y & g t ; & l t ; a : V a l u e   i : t y p e = " D i a g r a m D i s p l a y N o d e V i e w S t a t e " & g t ; & l t ; H e i g h t & g t ; 1 5 0 & l t ; / H e i g h t & g t ; & l t ; I s E x p a n d e d & g t ; t r u e & l t ; / I s E x p a n d e d & g t ; & l t ; W i d t h & g t ; 2 0 0 & l t ; / W i d t h & g t ; & l t ; / a : V a l u e & g t ; & l t ; / a : K e y V a l u e O f D i a g r a m O b j e c t K e y a n y T y p e z b w N T n L X & g t ; & l t ; a : K e y V a l u e O f D i a g r a m O b j e c t K e y a n y T y p e z b w N T n L X & g t ; & l t ; a : K e y & g t ; & l t ; K e y & g t ; T a b l e s \ P l a y e r 2 \ C o l u m n s \ L a s t N a m e & l t ; / K e y & g t ; & l t ; / a : K e y & g t ; & l t ; a : V a l u e   i : t y p e = " D i a g r a m D i s p l a y N o d e V i e w S t a t e " & g t ; & l t ; H e i g h t & g t ; 1 5 0 & l t ; / H e i g h t & g t ; & l t ; I s E x p a n d e d & g t ; t r u e & l t ; / I s E x p a n d e d & g t ; & l t ; W i d t h & g t ; 2 0 0 & l t ; / W i d t h & g t ; & l t ; / a : V a l u e & g t ; & l t ; / a : K e y V a l u e O f D i a g r a m O b j e c t K e y a n y T y p e z b w N T n L X & g t ; & l t ; a : K e y V a l u e O f D i a g r a m O b j e c t K e y a n y T y p e z b w N T n L X & g t ; & l t ; a : K e y & g t ; & l t ; K e y & g t ; T a b l e s \ P l a y e r 2 \ C o l u m n s \ F i r s t N a m e & l t ; / K e y & g t ; & l t ; / a : K e y & g t ; & l t ; a : V a l u e   i : t y p e = " D i a g r a m D i s p l a y N o d e V i e w S t a t e " & g t ; & l t ; H e i g h t & g t ; 1 5 0 & l t ; / H e i g h t & g t ; & l t ; I s E x p a n d e d & g t ; t r u e & l t ; / I s E x p a n d e d & g t ; & l t ; W i d t h & g t ; 2 0 0 & l t ; / W i d t h & g t ; & l t ; / a : V a l u e & g t ; & l t ; / a : K e y V a l u e O f D i a g r a m O b j e c t K e y a n y T y p e z b w N T n L X & g t ; & l t ; a : K e y V a l u e O f D i a g r a m O b j e c t K e y a n y T y p e z b w N T n L X & g t ; & l t ; a : K e y & g t ; & l t ; K e y & g t ; T a b l e s \ P l a y e r 2 \ C o l u m n s \ F i r s t I n i t i a l & l t ; / K e y & g t ; & l t ; / a : K e y & g t ; & l t ; a : V a l u e   i : t y p e = " D i a g r a m D i s p l a y N o d e V i e w S t a t e " & g t ; & l t ; H e i g h t & g t ; 1 5 0 & l t ; / H e i g h t & g t ; & l t ; I s E x p a n d e d & g t ; t r u e & l t ; / I s E x p a n d e d & g t ; & l t ; W i d t h & g t ; 2 0 0 & l t ; / W i d t h & g t ; & l t ; / a : V a l u e & g t ; & l t ; / a : K e y V a l u e O f D i a g r a m O b j e c t K e y a n y T y p e z b w N T n L X & g t ; & l t ; a : K e y V a l u e O f D i a g r a m O b j e c t K e y a n y T y p e z b w N T n L X & g t ; & l t ; a : K e y & g t ; & l t ; K e y & g t ; T a b l e s \ P l a y e r 2 \ C o l u m n s \ N u m b e r N a m e & l t ; / K e y & g t ; & l t ; / a : K e y & g t ; & l t ; a : V a l u e   i : t y p e = " D i a g r a m D i s p l a y N o d e V i e w S t a t e " & g t ; & l t ; H e i g h t & g t ; 1 5 0 & l t ; / H e i g h t & g t ; & l t ; I s E x p a n d e d & g t ; t r u e & l t ; / I s E x p a n d e d & g t ; & l t ; W i d t h & g t ; 2 0 0 & l t ; / W i d t h & g t ; & l t ; / a : V a l u e & g t ; & l t ; / a : K e y V a l u e O f D i a g r a m O b j e c t K e y a n y T y p e z b w N T n L X & g t ; & l t ; a : K e y V a l u e O f D i a g r a m O b j e c t K e y a n y T y p e z b w N T n L X & g t ; & l t ; a : K e y & g t ; & l t ; K e y & g t ; T a b l e s \ P l a y e r 2 \ M e a s u r e s \ S u m   o f   W e i g h t & l t ; / K e y & g t ; & l t ; / a : K e y & g t ; & l t ; a : V a l u e   i : t y p e = " D i a g r a m D i s p l a y N o d e V i e w S t a t e " & g t ; & l t ; H e i g h t & g t ; 1 5 0 & l t ; / H e i g h t & g t ; & l t ; I s E x p a n d e d & g t ; t r u e & l t ; / I s E x p a n d e d & g t ; & l t ; W i d t h & g t ; 2 0 0 & l t ; / W i d t h & g t ; & l t ; / a : V a l u e & g t ; & l t ; / a : K e y V a l u e O f D i a g r a m O b j e c t K e y a n y T y p e z b w N T n L X & g t ; & l t ; a : K e y V a l u e O f D i a g r a m O b j e c t K e y a n y T y p e z b w N T n L X & g t ; & l t ; a : K e y & g t ; & l t ; K e y & g t ; T a b l e s \ P l a y e r 2 \ S u m   o f   W e i g h t \ A d d i t i o n a l   I n f o \ I m p l i c i t   C a l c u l a t e d   F i e l d & l t ; / K e y & g t ; & l t ; / a : K e y & g t ; & l t ; a : V a l u e   i : t y p e = " D i a g r a m D i s p l a y V i e w S t a t e I D i a g r a m T a g A d d i t i o n a l I n f o " / & g t ; & l t ; / a : K e y V a l u e O f D i a g r a m O b j e c t K e y a n y T y p e z b w N T n L X & g t ; & l t ; a : K e y V a l u e O f D i a g r a m O b j e c t K e y a n y T y p e z b w N T n L X & g t ; & l t ; a : K e y & g t ; & l t ; K e y & g t ; R e l a t i o n s h i p s \ & a m p ; l t ; T a b l e s \ P l a y B y P l a y \ C o l u m n s \ P l a y e r 1 & a m p ; g t ; - & a m p ; l t ; T a b l e s \ P l a y e r 1 \ C o l u m n s \ N u m b e r N a m e & a m p ; g t ; & l t ; / K e y & g t ; & l t ; / a : K e y & g t ; & l t ; a : V a l u e   i : t y p e = " D i a g r a m D i s p l a y L i n k V i e w S t a t e " & g t ; & l t ; A u t o m a t i o n P r o p e r t y H e l p e r T e x t & g t ; E n d   p o i n t   1 :   ( 4 4 9 . 9 0 3 8 1 0 7 6 1 6 5 3 , 2 2 0 . 3 3 1 6 6 2 2 2 1 1 7 6 ) .   E n d   p o i n t   2 :   ( 4 2 5 . 8 0 7 6 2 1 1 3 5 3 3 2 , 1 1 1 . 0 9 3 7 4 4 3 5 4 9 6 7 )   & l t ; / A u t o m a t i o n P r o p e r t y H e l p e r T e x t & g t ; & l t ; L a y e d O u t & g t ; t r u e & l t ; / L a y e d O u t & g t ; & l t ; P o i n t s   x m l n s : b = " h t t p : / / s c h e m a s . d a t a c o n t r a c t . o r g / 2 0 0 4 / 0 7 / S y s t e m . W i n d o w s " & g t ; & l t ; b : P o i n t & g t ; & l t ; b : _ x & g t ; 4 4 9 . 9 0 3 8 1 0 7 6 1 6 5 2 8 4 & l t ; / b : _ x & g t ; & l t ; b : _ y & g t ; 2 2 0 . 3 3 1 6 6 2 2 2 1 1 7 5 6 3 & l t ; / b : _ y & g t ; & l t ; / b : P o i n t & g t ; & l t ; b : P o i n t & g t ; & l t ; b : _ x & g t ; 4 4 9 . 9 0 3 8 1 0 7 6 1 6 5 2 8 4 & l t ; / b : _ x & g t ; & l t ; b : _ y & g t ; 1 1 3 . 0 9 3 7 4 4 3 5 4 9 6 6 5 9 & l t ; / b : _ y & g t ; & l t ; / b : P o i n t & g t ; & l t ; b : P o i n t & g t ; & l t ; b : _ x & g t ; 4 4 7 . 9 0 3 8 1 0 7 6 1 6 5 2 8 4 & l t ; / b : _ x & g t ; & l t ; b : _ y & g t ; 1 1 1 . 0 9 3 7 4 4 3 5 4 9 6 6 5 9 & l t ; / b : _ y & g t ; & l t ; / b : P o i n t & g t ; & l t ; b : P o i n t & g t ; & l t ; b : _ x & g t ; 4 2 5 . 8 0 7 6 2 1 1 3 5 3 3 1 6 & l t ; / b : _ x & g t ; & l t ; b : _ y & g t ; 1 1 1 . 0 9 3 7 4 4 3 5 4 9 6 6 5 9 & l t ; / b : _ y & g t ; & l t ; / b : P o i n t & g t ; & l t ; / P o i n t s & g t ; & l t ; / a : V a l u e & g t ; & l t ; / a : K e y V a l u e O f D i a g r a m O b j e c t K e y a n y T y p e z b w N T n L X & g t ; & l t ; a : K e y V a l u e O f D i a g r a m O b j e c t K e y a n y T y p e z b w N T n L X & g t ; & l t ; a : K e y & g t ; & l t ; K e y & g t ; R e l a t i o n s h i p s \ & a m p ; l t ; T a b l e s \ P l a y B y P l a y \ C o l u m n s \ P l a y e r 1 & a m p ; g t ; - & a m p ; l t ; T a b l e s \ P l a y e r 1 \ C o l u m n s \ N u m b e r N a m e & a m p ; g t ; \ F K & l t ; / K e y & g t ; & l t ; / a : K e y & g t ; & l t ; a : V a l u e   i : t y p e = " D i a g r a m D i s p l a y L i n k E n d p o i n t V i e w S t a t e " & g t ; & l t ; L o c a t i o n   x m l n s : b = " h t t p : / / s c h e m a s . d a t a c o n t r a c t . o r g / 2 0 0 4 / 0 7 / S y s t e m . W i n d o w s " & g t ; & l t ; b : _ x & g t ; 4 4 9 . 9 0 3 8 1 0 7 6 1 6 5 2 8 4 & l t ; / b : _ x & g t ; & l t ; b : _ y & g t ; 2 2 8 . 3 3 1 6 6 2 2 2 1 1 7 5 6 3 & l t ; / b : _ y & g t ; & l t ; / L o c a t i o n & g t ; & l t ; S h a p e R o t a t e A n g l e & g t ; 2 7 0 & l t ; / S h a p e R o t a t e A n g l e & g t ; & l t ; / a : V a l u e & g t ; & l t ; / a : K e y V a l u e O f D i a g r a m O b j e c t K e y a n y T y p e z b w N T n L X & g t ; & l t ; a : K e y V a l u e O f D i a g r a m O b j e c t K e y a n y T y p e z b w N T n L X & g t ; & l t ; a : K e y & g t ; & l t ; K e y & g t ; R e l a t i o n s h i p s \ & a m p ; l t ; T a b l e s \ P l a y B y P l a y \ C o l u m n s \ P l a y e r 1 & a m p ; g t ; - & a m p ; l t ; T a b l e s \ P l a y e r 1 \ C o l u m n s \ N u m b e r N a m e & a m p ; g t ; \ P K & l t ; / K e y & g t ; & l t ; / a : K e y & g t ; & l t ; a : V a l u e   i : t y p e = " D i a g r a m D i s p l a y L i n k E n d p o i n t V i e w S t a t e " & g t ; & l t ; L o c a t i o n   x m l n s : b = " h t t p : / / s c h e m a s . d a t a c o n t r a c t . o r g / 2 0 0 4 / 0 7 / S y s t e m . W i n d o w s " & g t ; & l t ; b : _ x & g t ; 4 1 7 . 8 0 7 6 2 1 1 3 5 3 3 1 6 & l t ; / b : _ x & g t ; & l t ; b : _ y & g t ; 1 1 1 . 0 9 3 7 4 4 3 5 4 9 6 6 5 9 & l t ; / b : _ y & g t ; & l t ; / L o c a t i o n & g t ; & l t ; S h a p e R o t a t e A n g l e & g t ; 3 6 0 & l t ; / S h a p e R o t a t e A n g l e & g t ; & l t ; / a : V a l u e & g t ; & l t ; / a : K e y V a l u e O f D i a g r a m O b j e c t K e y a n y T y p e z b w N T n L X & g t ; & l t ; a : K e y V a l u e O f D i a g r a m O b j e c t K e y a n y T y p e z b w N T n L X & g t ; & l t ; a : K e y & g t ; & l t ; K e y & g t ; R e l a t i o n s h i p s \ & a m p ; l t ; T a b l e s \ P l a y B y P l a y \ C o l u m n s \ P l a y e r 2 & a m p ; g t ; - & a m p ; l t ; T a b l e s \ P l a y e r 2 \ C o l u m n s \ N u m b e r N a m e & a m p ; g t ; & l t ; / K e y & g t ; & l t ; / a : K e y & g t ; & l t ; a : V a l u e   i : t y p e = " D i a g r a m D i s p l a y L i n k V i e w S t a t e " & g t ; & l t ; A u t o m a t i o n P r o p e r t y H e l p e r T e x t & g t ; E n d   p o i n t   1 :   ( 4 6 1 . 9 0 3 8 1 0 7 6 1 6 5 3 , 2 2 0 . 3 3 1 6 6 2 2 2 1 1 7 6 ) .   E n d   p o i n t   2 :   ( 4 7 7 , 1 1 3 . 0 0 0 0 0 0 3 5 4 9 6 7 )   & l t ; / A u t o m a t i o n P r o p e r t y H e l p e r T e x t & g t ; & l t ; L a y e d O u t & g t ; t r u e & l t ; / L a y e d O u t & g t ; & l t ; P o i n t s   x m l n s : b = " h t t p : / / s c h e m a s . d a t a c o n t r a c t . o r g / 2 0 0 4 / 0 7 / S y s t e m . W i n d o w s " & g t ; & l t ; b : P o i n t & g t ; & l t ; b : _ x & g t ; 4 6 1 . 9 0 3 8 1 0 7 6 1 6 5 2 8 4 & l t ; / b : _ x & g t ; & l t ; b : _ y & g t ; 2 2 0 . 3 3 1 6 6 2 2 2 1 1 7 5 6 3 & l t ; / b : _ y & g t ; & l t ; / b : P o i n t & g t ; & l t ; b : P o i n t & g t ; & l t ; b : _ x & g t ; 4 6 1 . 9 0 3 8 1 0 7 6 1 6 5 2 8 4 & l t ; / b : _ x & g t ; & l t ; b : _ y & g t ; 1 1 5 . 0 0 0 0 0 0 3 5 4 9 6 6 6 3 & l t ; / b : _ y & g t ; & l t ; / b : P o i n t & g t ; & l t ; b : P o i n t & g t ; & l t ; b : _ x & g t ; 4 6 3 . 9 0 3 8 1 0 7 6 1 6 5 2 8 4 & l t ; / b : _ x & g t ; & l t ; b : _ y & g t ; 1 1 3 . 0 0 0 0 0 0 3 5 4 9 6 6 6 3 & l t ; / b : _ y & g t ; & l t ; / b : P o i n t & g t ; & l t ; b : P o i n t & g t ; & l t ; b : _ x & g t ; 4 7 7 & l t ; / b : _ x & g t ; & l t ; b : _ y & g t ; 1 1 3 . 0 0 0 0 0 0 3 5 4 9 6 6 6 3 & l t ; / b : _ y & g t ; & l t ; / b : P o i n t & g t ; & l t ; / P o i n t s & g t ; & l t ; / a : V a l u e & g t ; & l t ; / a : K e y V a l u e O f D i a g r a m O b j e c t K e y a n y T y p e z b w N T n L X & g t ; & l t ; a : K e y V a l u e O f D i a g r a m O b j e c t K e y a n y T y p e z b w N T n L X & g t ; & l t ; a : K e y & g t ; & l t ; K e y & g t ; R e l a t i o n s h i p s \ & a m p ; l t ; T a b l e s \ P l a y B y P l a y \ C o l u m n s \ P l a y e r 2 & a m p ; g t ; - & a m p ; l t ; T a b l e s \ P l a y e r 2 \ C o l u m n s \ N u m b e r N a m e & a m p ; g t ; \ F K & l t ; / K e y & g t ; & l t ; / a : K e y & g t ; & l t ; a : V a l u e   i : t y p e = " D i a g r a m D i s p l a y L i n k E n d p o i n t V i e w S t a t e " & g t ; & l t ; L o c a t i o n   x m l n s : b = " h t t p : / / s c h e m a s . d a t a c o n t r a c t . o r g / 2 0 0 4 / 0 7 / S y s t e m . W i n d o w s " & g t ; & l t ; b : _ x & g t ; 4 6 1 . 9 0 3 8 1 0 7 6 1 6 5 2 8 4 & l t ; / b : _ x & g t ; & l t ; b : _ y & g t ; 2 2 8 . 3 3 1 6 6 2 2 2 1 1 7 5 6 3 & l t ; / b : _ y & g t ; & l t ; / L o c a t i o n & g t ; & l t ; S h a p e R o t a t e A n g l e & g t ; 2 7 0 & l t ; / S h a p e R o t a t e A n g l e & g t ; & l t ; / a : V a l u e & g t ; & l t ; / a : K e y V a l u e O f D i a g r a m O b j e c t K e y a n y T y p e z b w N T n L X & g t ; & l t ; a : K e y V a l u e O f D i a g r a m O b j e c t K e y a n y T y p e z b w N T n L X & g t ; & l t ; a : K e y & g t ; & l t ; K e y & g t ; R e l a t i o n s h i p s \ & a m p ; l t ; T a b l e s \ P l a y B y P l a y \ C o l u m n s \ P l a y e r 2 & a m p ; g t ; - & a m p ; l t ; T a b l e s \ P l a y e r 2 \ C o l u m n s \ N u m b e r N a m e & a m p ; g t ; \ P K & l t ; / K e y & g t ; & l t ; / a : K e y & g t ; & l t ; a : V a l u e   i : t y p e = " D i a g r a m D i s p l a y L i n k E n d p o i n t V i e w S t a t e " & g t ; & l t ; L o c a t i o n   x m l n s : b = " h t t p : / / s c h e m a s . d a t a c o n t r a c t . o r g / 2 0 0 4 / 0 7 / S y s t e m . W i n d o w s " & g t ; & l t ; b : _ x & g t ; 4 8 5 & l t ; / b : _ x & g t ; & l t ; b : _ y & g t ; 1 1 3 . 0 0 0 0 0 0 3 5 4 9 6 6 6 3 & l t ; / b : _ y & g t ; & l t ; / L o c a t i o n & g t ; & l t ; S h a p e R o t a t e A n g l e & g t ; 1 8 0 & l t ; / S h a p e R o t a t e A n g l e & g t ; & l t ; / a : V a l u e & g t ; & l t ; / a : K e y V a l u e O f D i a g r a m O b j e c t K e y a n y T y p e z b w N T n L X & g t ; & l t ; / V i e w S t a t e s & g t ; & l t ; / D i a g r a m M a n a g e r . S e r i a l i z a b l e D i a g r a m & g t ; & l t ; D i a g r a m M a n a g e r . S e r i a l i z a b l e D i a g r a m & g t ; & l t ; A d a p t e r   i : t y p e = " M e a s u r e D i a g r a m S a n d b o x A d a p t e r " & g t ; & l t ; T a b l e N a m e & g t ; P l a y e r 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 i : t y p e = " S a n d b o x E d i t o r M e a s u r e G r i d K e y " & g t ; & l t ; T a b l e N a m e & g t ; P l a y e r 2 & l t ; / T a b l e N a m e & g t ; & l t ; / K e y & g t ; & l t ; M a i n t a i n e r 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 W e i g h t & l t ; / K e y & g t ; & l t ; / D i a g r a m O b j e c t K e y & g t ; & l t ; D i a g r a m O b j e c t K e y & g t ; & l t ; K e y & g t ; M e a s u r e s \ S u m   o f   W e i g h t \ T a g I n f o \ F o r m u l a & l t ; / K e y & g t ; & l t ; / D i a g r a m O b j e c t K e y & g t ; & l t ; D i a g r a m O b j e c t K e y & g t ; & l t ; K e y & g t ; M e a s u r e s \ S u m   o f   W e i g h t \ T a g I n f o \ V a l u e & l t ; / K e y & g t ; & l t ; / D i a g r a m O b j e c t K e y & g t ; & l t ; D i a g r a m O b j e c t K e y & g t ; & l t ; K e y & g t ; M e a s u r e s \ A v g H e i g h t & l t ; / K e y & g t ; & l t ; / D i a g r a m O b j e c t K e y & g t ; & l t ; D i a g r a m O b j e c t K e y & g t ; & l t ; K e y & g t ; M e a s u r e s \ A v g H e i g h t \ T a g I n f o \ F o r m u l a & l t ; / K e y & g t ; & l t ; / D i a g r a m O b j e c t K e y & g t ; & l t ; D i a g r a m O b j e c t K e y & g t ; & l t ; K e y & g t ; M e a s u r e s \ A v g H e i g h t \ T a g I n f o \ V a l u e & l t ; / K e y & g t ; & l t ; / D i a g r a m O b j e c t K e y & g t ; & l t ; D i a g r a m O b j e c t K e y & g t ; & l t ; K e y & g t ; M e a s u r e s \ A v g W e i g h t & l t ; / K e y & g t ; & l t ; / D i a g r a m O b j e c t K e y & g t ; & l t ; D i a g r a m O b j e c t K e y & g t ; & l t ; K e y & g t ; M e a s u r e s \ A v g W e i g h t \ T a g I n f o \ F o r m u l a & l t ; / K e y & g t ; & l t ; / D i a g r a m O b j e c t K e y & g t ; & l t ; D i a g r a m O b j e c t K e y & g t ; & l t ; K e y & g t ; M e a s u r e s \ A v g W e i g h t \ T a g I n f o \ V a l u e & l t ; / K e y & g t ; & l t ; / D i a g r a m O b j e c t K e y & g t ; & l t ; D i a g r a m O b j e c t K e y & g t ; & l t ; K e y & g t ; C o l u m n s \ T e a m & l t ; / K e y & g t ; & l t ; / D i a g r a m O b j e c t K e y & g t ; & l t ; D i a g r a m O b j e c t K e y & g t ; & l t ; K e y & g t ; C o l u m n s \ # & l t ; / K e y & g t ; & l t ; / D i a g r a m O b j e c t K e y & g t ; & l t ; D i a g r a m O b j e c t K e y & g t ; & l t ; K e y & g t ; C o l u m n s \ N a m e & l t ; / K e y & g t ; & l t ; / D i a g r a m O b j e c t K e y & g t ; & l t ; D i a g r a m O b j e c t K e y & g t ; & l t ; K e y & g t ; C o l u m n s \ P o s i t i o n & l t ; / K e y & g t ; & l t ; / D i a g r a m O b j e c t K e y & g t ; & l t ; D i a g r a m O b j e c t K e y & g t ; & l t ; K e y & g t ; C o l u m n s \ H e i g h t T e x t & l t ; / K e y & g t ; & l t ; / D i a g r a m O b j e c t K e y & g t ; & l t ; D i a g r a m O b j e c t K e y & g t ; & l t ; K e y & g t ; C o l u m n s \ H e i g h t F e e t & l t ; / K e y & g t ; & l t ; / D i a g r a m O b j e c t K e y & g t ; & l t ; D i a g r a m O b j e c t K e y & g t ; & l t ; K e y & g t ; C o l u m n s \ H e i g h t I n c h e s & l t ; / K e y & g t ; & l t ; / D i a g r a m O b j e c t K e y & g t ; & l t ; D i a g r a m O b j e c t K e y & g t ; & l t ; K e y & g t ; C o l u m n s \ H e i g h t & l t ; / K e y & g t ; & l t ; / D i a g r a m O b j e c t K e y & g t ; & l t ; D i a g r a m O b j e c t K e y & g t ; & l t ; K e y & g t ; C o l u m n s \ W e i g h t & l t ; / K e y & g t ; & l t ; / D i a g r a m O b j e c t K e y & g t ; & l t ; D i a g r a m O b j e c t K e y & g t ; & l t ; K e y & g t ; C o l u m n s \ A g e & l t ; / K e y & g t ; & l t ; / D i a g r a m O b j e c t K e y & g t ; & l t ; D i a g r a m O b j e c t K e y & g t ; & l t ; K e y & g t ; C o l u m n s \ E x p e r i e n c e & l t ; / K e y & g t ; & l t ; / D i a g r a m O b j e c t K e y & g t ; & l t ; D i a g r a m O b j e c t K e y & g t ; & l t ; K e y & g t ; C o l u m n s \ C o l l e g e & l t ; / K e y & g t ; & l t ; / D i a g r a m O b j e c t K e y & g t ; & l t ; D i a g r a m O b j e c t K e y & g t ; & l t ; K e y & g t ; C o l u m n s \ L a s t N a m e & l t ; / K e y & g t ; & l t ; / D i a g r a m O b j e c t K e y & g t ; & l t ; D i a g r a m O b j e c t K e y & g t ; & l t ; K e y & g t ; C o l u m n s \ F i r s t N a m e & l t ; / K e y & g t ; & l t ; / D i a g r a m O b j e c t K e y & g t ; & l t ; D i a g r a m O b j e c t K e y & g t ; & l t ; K e y & g t ; C o l u m n s \ F i r s t I n i t i a l & l t ; / K e y & g t ; & l t ; / D i a g r a m O b j e c t K e y & g t ; & l t ; D i a g r a m O b j e c t K e y & g t ; & l t ; K e y & g t ; C o l u m n s \ N u m b e r N a m e & l t ; / K e y & g t ; & l t ; / D i a g r a m O b j e c t K e y & g t ; & l t ; D i a g r a m O b j e c t K e y & g t ; & l t ; K e y & g t ; L i n k s \ & a m p ; l t ; C o l u m n s \ S u m   o f   W e i g h t & a m p ; g t ; - & a m p ; l t ; M e a s u r e s \ W e i g h t & a m p ; g t ; & l t ; / K e y & g t ; & l t ; / D i a g r a m O b j e c t K e y & g t ; & l t ; D i a g r a m O b j e c t K e y & g t ; & l t ; K e y & g t ; L i n k s \ & a m p ; l t ; C o l u m n s \ S u m   o f   W e i g h t & a m p ; g t ; - & a m p ; l t ; M e a s u r e s \ W e i g h t & a m p ; g t ; \ C O L U M N & l t ; / K e y & g t ; & l t ; / D i a g r a m O b j e c t K e y & g t ; & l t ; D i a g r a m O b j e c t K e y & g t ; & l t ; K e y & g t ; L i n k s \ & a m p ; l t ; C o l u m n s \ S u m   o f   W e i g h t & a m p ; g t ; - & a m p ; l t ; M e a s u r e s \ W e i g h 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 W e i g h t & l t ; / K e y & g t ; & l t ; / a : K e y & g t ; & l t ; a : V a l u e   i : t y p e = " M e a s u r e G r i d N o d e V i e w S t a t e " & g t ; & l t ; C o l u m n & g t ; 8 & l t ; / C o l u m n & g t ; & l t ; L a y e d O u t & g t ; t r u e & l t ; / L a y e d O u t & g t ; & l t ; W a s U I I n v i s i b l e & g t ; t r u e & l t ; / W a s U I I n v i s i b l e & g t ; & l t ; / a : V a l u e & g t ; & l t ; / a : K e y V a l u e O f D i a g r a m O b j e c t K e y a n y T y p e z b w N T n L X & g t ; & l t ; a : K e y V a l u e O f D i a g r a m O b j e c t K e y a n y T y p e z b w N T n L X & g t ; & l t ; a : K e y & g t ; & l t ; K e y & g t ; M e a s u r e s \ S u m   o f   W e i g h t \ T a g I n f o \ F o r m u l a & l t ; / K e y & g t ; & l t ; / a : K e y & g t ; & l t ; a : V a l u e   i : t y p e = " M e a s u r e G r i d V i e w S t a t e I D i a g r a m T a g A d d i t i o n a l I n f o " / & g t ; & l t ; / a : K e y V a l u e O f D i a g r a m O b j e c t K e y a n y T y p e z b w N T n L X & g t ; & l t ; a : K e y V a l u e O f D i a g r a m O b j e c t K e y a n y T y p e z b w N T n L X & g t ; & l t ; a : K e y & g t ; & l t ; K e y & g t ; M e a s u r e s \ S u m   o f   W e i g h t \ T a g I n f o \ V a l u e & l t ; / K e y & g t ; & l t ; / a : K e y & g t ; & l t ; a : V a l u e   i : t y p e = " M e a s u r e G r i d V i e w S t a t e I D i a g r a m T a g A d d i t i o n a l I n f o " / & g t ; & l t ; / a : K e y V a l u e O f D i a g r a m O b j e c t K e y a n y T y p e z b w N T n L X & g t ; & l t ; a : K e y V a l u e O f D i a g r a m O b j e c t K e y a n y T y p e z b w N T n L X & g t ; & l t ; a : K e y & g t ; & l t ; K e y & g t ; M e a s u r e s \ A v g H e i g h t & l t ; / K e y & g t ; & l t ; / a : K e y & g t ; & l t ; a : V a l u e   i : t y p e = " M e a s u r e G r i d N o d e V i e w S t a t e " & g t ; & l t ; C o l u m n & g t ; 7 & l t ; / C o l u m n & g t ; & l t ; L a y e d O u t & g t ; t r u e & l t ; / L a y e d O u t & g t ; & l t ; / a : V a l u e & g t ; & l t ; / a : K e y V a l u e O f D i a g r a m O b j e c t K e y a n y T y p e z b w N T n L X & g t ; & l t ; a : K e y V a l u e O f D i a g r a m O b j e c t K e y a n y T y p e z b w N T n L X & g t ; & l t ; a : K e y & g t ; & l t ; K e y & g t ; M e a s u r e s \ A v g H e i g h t \ T a g I n f o \ F o r m u l a & l t ; / K e y & g t ; & l t ; / a : K e y & g t ; & l t ; a : V a l u e   i : t y p e = " M e a s u r e G r i d V i e w S t a t e I D i a g r a m T a g A d d i t i o n a l I n f o " / & g t ; & l t ; / a : K e y V a l u e O f D i a g r a m O b j e c t K e y a n y T y p e z b w N T n L X & g t ; & l t ; a : K e y V a l u e O f D i a g r a m O b j e c t K e y a n y T y p e z b w N T n L X & g t ; & l t ; a : K e y & g t ; & l t ; K e y & g t ; M e a s u r e s \ A v g H e i g h t \ T a g I n f o \ V a l u e & l t ; / K e y & g t ; & l t ; / a : K e y & g t ; & l t ; a : V a l u e   i : t y p e = " M e a s u r e G r i d V i e w S t a t e I D i a g r a m T a g A d d i t i o n a l I n f o " / & g t ; & l t ; / a : K e y V a l u e O f D i a g r a m O b j e c t K e y a n y T y p e z b w N T n L X & g t ; & l t ; a : K e y V a l u e O f D i a g r a m O b j e c t K e y a n y T y p e z b w N T n L X & g t ; & l t ; a : K e y & g t ; & l t ; K e y & g t ; M e a s u r e s \ A v g W e i g h t & l t ; / K e y & g t ; & l t ; / a : K e y & g t ; & l t ; a : V a l u e   i : t y p e = " M e a s u r e G r i d N o d e V i e w S t a t e " & g t ; & l t ; C o l u m n & g t ; 8 & l t ; / C o l u m n & g t ; & l t ; L a y e d O u t & g t ; t r u e & l t ; / L a y e d O u t & g t ; & l t ; / a : V a l u e & g t ; & l t ; / a : K e y V a l u e O f D i a g r a m O b j e c t K e y a n y T y p e z b w N T n L X & g t ; & l t ; a : K e y V a l u e O f D i a g r a m O b j e c t K e y a n y T y p e z b w N T n L X & g t ; & l t ; a : K e y & g t ; & l t ; K e y & g t ; M e a s u r e s \ A v g W e i g h t \ T a g I n f o \ F o r m u l a & l t ; / K e y & g t ; & l t ; / a : K e y & g t ; & l t ; a : V a l u e   i : t y p e = " M e a s u r e G r i d V i e w S t a t e I D i a g r a m T a g A d d i t i o n a l I n f o " / & g t ; & l t ; / a : K e y V a l u e O f D i a g r a m O b j e c t K e y a n y T y p e z b w N T n L X & g t ; & l t ; a : K e y V a l u e O f D i a g r a m O b j e c t K e y a n y T y p e z b w N T n L X & g t ; & l t ; a : K e y & g t ; & l t ; K e y & g t ; M e a s u r e s \ A v g W e i g h t \ T a g I n f o \ V a l u e & l t ; / K e y & g t ; & l t ; / a : K e y & g t ; & l t ; a : V a l u e   i : t y p e = " M e a s u r e G r i d V i e w S t a t e I D i a g r a m T a g A d d i t i o n a l I n f o " / & g t ; & l t ; / a : K e y V a l u e O f D i a g r a m O b j e c t K e y a n y T y p e z b w N T n L X & g t ; & l t ; a : K e y V a l u e O f D i a g r a m O b j e c t K e y a n y T y p e z b w N T n L X & g t ; & l t ; a : K e y & g t ; & l t ; K e y & g t ; C o l u m n s \ T e a m & l t ; / K e y & g t ; & l t ; / a : K e y & g t ; & l t ; a : V a l u e   i : t y p e = " M e a s u r e G r i d N o d e V i e w S t a t e " & g t ; & l t ; L a y e d O u t & g t ; t r u e & l t ; / L a y e d O u t & g t ; & l t ; / a : V a l u e & g t ; & l t ; / a : K e y V a l u e O f D i a g r a m O b j e c t K e y a n y T y p e z b w N T n L X & g t ; & l t ; a : K e y V a l u e O f D i a g r a m O b j e c t K e y a n y T y p e z b w N T n L X & g t ; & l t ; a : K e y & g t ; & l t ; K e y & g t ; C o l u m n s \ # & 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P o s i t i o n & l t ; / K e y & g t ; & l t ; / a : K e y & g t ; & l t ; a : V a l u e   i : t y p e = " M e a s u r e G r i d N o d e V i e w S t a t e " & g t ; & l t ; C o l u m n & g t ; 3 & l t ; / C o l u m n & g t ; & l t ; L a y e d O u t & g t ; t r u e & l t ; / L a y e d O u t & g t ; & l t ; / a : V a l u e & g t ; & l t ; / a : K e y V a l u e O f D i a g r a m O b j e c t K e y a n y T y p e z b w N T n L X & g t ; & l t ; a : K e y V a l u e O f D i a g r a m O b j e c t K e y a n y T y p e z b w N T n L X & g t ; & l t ; a : K e y & g t ; & l t ; K e y & g t ; C o l u m n s \ H e i g h t T e x t & l t ; / K e y & g t ; & l t ; / a : K e y & g t ; & l t ; a : V a l u e   i : t y p e = " M e a s u r e G r i d N o d e V i e w S t a t e " & g t ; & l t ; C o l u m n & g t ; 4 & l t ; / C o l u m n & g t ; & l t ; L a y e d O u t & g t ; t r u e & l t ; / L a y e d O u t & g t ; & l t ; / a : V a l u e & g t ; & l t ; / a : K e y V a l u e O f D i a g r a m O b j e c t K e y a n y T y p e z b w N T n L X & g t ; & l t ; a : K e y V a l u e O f D i a g r a m O b j e c t K e y a n y T y p e z b w N T n L X & g t ; & l t ; a : K e y & g t ; & l t ; K e y & g t ; C o l u m n s \ H e i g h t F e e t & l t ; / K e y & g t ; & l t ; / a : K e y & g t ; & l t ; a : V a l u e   i : t y p e = " M e a s u r e G r i d N o d e V i e w S t a t e " & g t ; & l t ; C o l u m n & g t ; 5 & l t ; / C o l u m n & g t ; & l t ; L a y e d O u t & g t ; t r u e & l t ; / L a y e d O u t & g t ; & l t ; / a : V a l u e & g t ; & l t ; / a : K e y V a l u e O f D i a g r a m O b j e c t K e y a n y T y p e z b w N T n L X & g t ; & l t ; a : K e y V a l u e O f D i a g r a m O b j e c t K e y a n y T y p e z b w N T n L X & g t ; & l t ; a : K e y & g t ; & l t ; K e y & g t ; C o l u m n s \ H e i g h t I n c h e s & l t ; / K e y & g t ; & l t ; / a : K e y & g t ; & l t ; a : V a l u e   i : t y p e = " M e a s u r e G r i d N o d e V i e w S t a t e " & g t ; & l t ; C o l u m n & g t ; 6 & l t ; / C o l u m n & g t ; & l t ; L a y e d O u t & g t ; t r u e & l t ; / L a y e d O u t & g t ; & l t ; / a : V a l u e & g t ; & l t ; / a : K e y V a l u e O f D i a g r a m O b j e c t K e y a n y T y p e z b w N T n L X & g t ; & l t ; a : K e y V a l u e O f D i a g r a m O b j e c t K e y a n y T y p e z b w N T n L X & g t ; & l t ; a : K e y & g t ; & l t ; K e y & g t ; C o l u m n s \ H e i g h t & l t ; / K e y & g t ; & l t ; / a : K e y & g t ; & l t ; a : V a l u e   i : t y p e = " M e a s u r e G r i d N o d e V i e w S t a t e " & g t ; & l t ; C o l u m n & g t ; 7 & l t ; / C o l u m n & g t ; & l t ; L a y e d O u t & g t ; t r u e & l t ; / L a y e d O u t & g t ; & l t ; / a : V a l u e & g t ; & l t ; / a : K e y V a l u e O f D i a g r a m O b j e c t K e y a n y T y p e z b w N T n L X & g t ; & l t ; a : K e y V a l u e O f D i a g r a m O b j e c t K e y a n y T y p e z b w N T n L X & g t ; & l t ; a : K e y & g t ; & l t ; K e y & g t ; C o l u m n s \ W e i g h t & l t ; / K e y & g t ; & l t ; / a : K e y & g t ; & l t ; a : V a l u e   i : t y p e = " M e a s u r e G r i d N o d e V i e w S t a t e " & g t ; & l t ; C o l u m n & g t ; 8 & l t ; / C o l u m n & g t ; & l t ; L a y e d O u t & g t ; t r u e & l t ; / L a y e d O u t & g t ; & l t ; / a : V a l u e & g t ; & l t ; / a : K e y V a l u e O f D i a g r a m O b j e c t K e y a n y T y p e z b w N T n L X & g t ; & l t ; a : K e y V a l u e O f D i a g r a m O b j e c t K e y a n y T y p e z b w N T n L X & g t ; & l t ; a : K e y & g t ; & l t ; K e y & g t ; C o l u m n s \ A g e & l t ; / K e y & g t ; & l t ; / a : K e y & g t ; & l t ; a : V a l u e   i : t y p e = " M e a s u r e G r i d N o d e V i e w S t a t e " & g t ; & l t ; C o l u m n & g t ; 9 & l t ; / C o l u m n & g t ; & l t ; L a y e d O u t & g t ; t r u e & l t ; / L a y e d O u t & g t ; & l t ; / a : V a l u e & g t ; & l t ; / a : K e y V a l u e O f D i a g r a m O b j e c t K e y a n y T y p e z b w N T n L X & g t ; & l t ; a : K e y V a l u e O f D i a g r a m O b j e c t K e y a n y T y p e z b w N T n L X & g t ; & l t ; a : K e y & g t ; & l t ; K e y & g t ; C o l u m n s \ E x p e r i e n c e & l t ; / K e y & g t ; & l t ; / a : K e y & g t ; & l t ; a : V a l u e   i : t y p e = " M e a s u r e G r i d N o d e V i e w S t a t e " & g t ; & l t ; C o l u m n & g t ; 1 0 & l t ; / C o l u m n & g t ; & l t ; L a y e d O u t & g t ; t r u e & l t ; / L a y e d O u t & g t ; & l t ; / a : V a l u e & g t ; & l t ; / a : K e y V a l u e O f D i a g r a m O b j e c t K e y a n y T y p e z b w N T n L X & g t ; & l t ; a : K e y V a l u e O f D i a g r a m O b j e c t K e y a n y T y p e z b w N T n L X & g t ; & l t ; a : K e y & g t ; & l t ; K e y & g t ; C o l u m n s \ C o l l e g e & l t ; / K e y & g t ; & l t ; / a : K e y & g t ; & l t ; a : V a l u e   i : t y p e = " M e a s u r e G r i d N o d e V i e w S t a t e " & g t ; & l t ; C o l u m n & g t ; 1 1 & l t ; / C o l u m n & g t ; & l t ; L a y e d O u t & g t ; t r u e & l t ; / L a y e d O u t & g t ; & l t ; / a : V a l u e & g t ; & l t ; / a : K e y V a l u e O f D i a g r a m O b j e c t K e y a n y T y p e z b w N T n L X & g t ; & l t ; a : K e y V a l u e O f D i a g r a m O b j e c t K e y a n y T y p e z b w N T n L X & g t ; & l t ; a : K e y & g t ; & l t ; K e y & g t ; C o l u m n s \ L a s t N a m e & l t ; / K e y & g t ; & l t ; / a : K e y & g t ; & l t ; a : V a l u e   i : t y p e = " M e a s u r e G r i d N o d e V i e w S t a t e " & g t ; & l t ; C o l u m n & g t ; 1 2 & l t ; / C o l u m n & g t ; & l t ; L a y e d O u t & g t ; t r u e & l t ; / L a y e d O u t & g t ; & l t ; / a : V a l u e & g t ; & l t ; / a : K e y V a l u e O f D i a g r a m O b j e c t K e y a n y T y p e z b w N T n L X & g t ; & l t ; a : K e y V a l u e O f D i a g r a m O b j e c t K e y a n y T y p e z b w N T n L X & g t ; & l t ; a : K e y & g t ; & l t ; K e y & g t ; C o l u m n s \ F i r s t N a m e & l t ; / K e y & g t ; & l t ; / a : K e y & g t ; & l t ; a : V a l u e   i : t y p e = " M e a s u r e G r i d N o d e V i e w S t a t e " & g t ; & l t ; C o l u m n & g t ; 1 3 & l t ; / C o l u m n & g t ; & l t ; L a y e d O u t & g t ; t r u e & l t ; / L a y e d O u t & g t ; & l t ; / a : V a l u e & g t ; & l t ; / a : K e y V a l u e O f D i a g r a m O b j e c t K e y a n y T y p e z b w N T n L X & g t ; & l t ; a : K e y V a l u e O f D i a g r a m O b j e c t K e y a n y T y p e z b w N T n L X & g t ; & l t ; a : K e y & g t ; & l t ; K e y & g t ; C o l u m n s \ F i r s t I n i t i a l & l t ; / K e y & g t ; & l t ; / a : K e y & g t ; & l t ; a : V a l u e   i : t y p e = " M e a s u r e G r i d N o d e V i e w S t a t e " & g t ; & l t ; C o l u m n & g t ; 1 4 & l t ; / C o l u m n & g t ; & l t ; L a y e d O u t & g t ; t r u e & l t ; / L a y e d O u t & g t ; & l t ; / a : V a l u e & g t ; & l t ; / a : K e y V a l u e O f D i a g r a m O b j e c t K e y a n y T y p e z b w N T n L X & g t ; & l t ; a : K e y V a l u e O f D i a g r a m O b j e c t K e y a n y T y p e z b w N T n L X & g t ; & l t ; a : K e y & g t ; & l t ; K e y & g t ; C o l u m n s \ N u m b e r N a m e & l t ; / K e y & g t ; & l t ; / a : K e y & g t ; & l t ; a : V a l u e   i : t y p e = " M e a s u r e G r i d N o d e V i e w S t a t e " & g t ; & l t ; C o l u m n & g t ; 1 5 & l t ; / C o l u m n & g t ; & l t ; L a y e d O u t & g t ; t r u e & l t ; / L a y e d O u t & g t ; & l t ; / a : V a l u e & g t ; & l t ; / a : K e y V a l u e O f D i a g r a m O b j e c t K e y a n y T y p e z b w N T n L X & g t ; & l t ; a : K e y V a l u e O f D i a g r a m O b j e c t K e y a n y T y p e z b w N T n L X & g t ; & l t ; a : K e y & g t ; & l t ; K e y & g t ; L i n k s \ & a m p ; l t ; C o l u m n s \ S u m   o f   W e i g h t & a m p ; g t ; - & a m p ; l t ; M e a s u r e s \ W e i g h t & a m p ; g t ; & l t ; / K e y & g t ; & l t ; / a : K e y & g t ; & l t ; a : V a l u e   i : t y p e = " M e a s u r e G r i d V i e w S t a t e I D i a g r a m L i n k " / & g t ; & l t ; / a : K e y V a l u e O f D i a g r a m O b j e c t K e y a n y T y p e z b w N T n L X & g t ; & l t ; a : K e y V a l u e O f D i a g r a m O b j e c t K e y a n y T y p e z b w N T n L X & g t ; & l t ; a : K e y & g t ; & l t ; K e y & g t ; L i n k s \ & a m p ; l t ; C o l u m n s \ S u m   o f   W e i g h t & a m p ; g t ; - & a m p ; l t ; M e a s u r e s \ W e i g h t & a m p ; g t ; \ C O L U M N & l t ; / K e y & g t ; & l t ; / a : K e y & g t ; & l t ; a : V a l u e   i : t y p e = " M e a s u r e G r i d V i e w S t a t e I D i a g r a m L i n k E n d p o i n t " / & g t ; & l t ; / a : K e y V a l u e O f D i a g r a m O b j e c t K e y a n y T y p e z b w N T n L X & g t ; & l t ; a : K e y V a l u e O f D i a g r a m O b j e c t K e y a n y T y p e z b w N T n L X & g t ; & l t ; a : K e y & g t ; & l t ; K e y & g t ; L i n k s \ & a m p ; l t ; C o l u m n s \ S u m   o f   W e i g h t & a m p ; g t ; - & a m p ; l t ; M e a s u r e s \ W e i g h t & a m p ; g t ; \ M E A S U R E & l t ; / K e y & g t ; & l t ; / a : K e y & g t ; & l t ; a : V a l u e   i : t y p e = " M e a s u r e G r i d V i e w S t a t e I D i a g r a m L i n k E n d p o i n t " / & g t ; & l t ; / a : K e y V a l u e O f D i a g r a m O b j e c t K e y a n y T y p e z b w N T n L X & g t ; & l t ; / V i e w S t a t e s & g t ; & l t ; / D i a g r a m M a n a g e r . S e r i a l i z a b l e D i a g r a m & g t ; & l t ; / A r r a y O f D i a g r a m M a n a g e r . S e r i a l i z a b l e D i a g r a m & g t ; < / C u s t o m C o n t e n t > < / G e m i n i > 
</file>

<file path=customXml/item40.xml>��< ? x m l   v e r s i o n = " 1 . 0 "   e n c o d i n g = " U T F - 1 6 " ? > < G e m i n i   x m l n s = " h t t p : / / g e m i n i / p i v o t c u s t o m i z a t i o n / e e 7 0 7 1 d f - 6 4 e 8 - 4 f f c - 9 a 4 3 - a 0 4 e c 2 7 4 f 3 c c " > < 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 1 8 3 6 9 3 6 2 3 < / S A H o s t H a s h > < G e m i n i F i e l d L i s t V i s i b l e > T r u e < / G e m i n i F i e l d L i s t V i s i b l e > < / S e t t i n g s > ] ] > < / C u s t o m C o n t e n t > < / G e m i n i > 
</file>

<file path=customXml/item41.xml>��< ? x m l   v e r s i o n = " 1 . 0 "   e n c o d i n g = " U T F - 1 6 " ? > < G e m i n i   x m l n s = " h t t p : / / g e m i n i / p i v o t c u s t o m i z a t i o n / f 0 8 6 a 5 d 4 - 0 0 0 8 - 4 6 f 2 - a b b 4 - e 9 c 0 4 d 6 0 1 7 6 0 " > < 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 6 0 2 8 4 9 6 6 0 < / S A H o s t H a s h > < G e m i n i F i e l d L i s t V i s i b l e > T r u e < / G e m i n i F i e l d L i s t V i s i b l e > < / S e t t i n g s > ] ] > < / C u s t o m C o n t e n t > < / G e m i n i > 
</file>

<file path=customXml/item42.xml>��< ? x m l   v e r s i o n = " 1 . 0 "   e n c o d i n g = " U T F - 1 6 " ? > < G e m i n i   x m l n s = " h t t p : / / g e m i n i / p i v o t c u s t o m i z a t i o n / 6 0 d 5 3 1 2 7 - 5 b a f - 4 d a e - 8 4 a c - 4 4 2 c 8 d 2 4 0 f 4 f " > < 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 1 7 9 2 5 3 3 6 2 5 < / S A H o s t H a s h > < G e m i n i F i e l d L i s t V i s i b l e > T r u e < / G e m i n i F i e l d L i s t V i s i b l e > < / S e t t i n g s > ] ] > < / C u s t o m C o n t e n t > < / G e m i n i > 
</file>

<file path=customXml/item43.xml>��< ? x m l   v e r s i o n = " 1 . 0 "   e n c o d i n g = " U T F - 1 6 " ? > < G e m i n i   x m l n s = " h t t p : / / g e m i n i / p i v o t c u s t o m i z a t i o n / 4 2 2 c 8 9 6 1 - 1 8 7 1 - 4 0 0 0 - b 6 a 2 - b 5 6 6 7 7 7 2 0 c 4 c " > < 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 6 4 2 0 6 0 1 5 < / S A H o s t H a s h > < G e m i n i F i e l d L i s t V i s i b l e > T r u e < / G e m i n i F i e l d L i s t V i s i b l e > < / S e t t i n g s > ] ] > < / C u s t o m C o n t e n t > < / G e m i n i > 
</file>

<file path=customXml/item44.xml>��< ? x m l   v e r s i o n = " 1 . 0 "   e n c o d i n g = " U T F - 1 6 " ? > < G e m i n i   x m l n s = " h t t p : / / g e m i n i / p i v o t c u s t o m i z a t i o n / 0 b 2 1 9 9 6 e - 5 2 9 3 - 4 f 1 a - a e b 0 - 4 9 0 9 a e 2 e f 7 f 0 " > < 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 1 2 5 3 8 8 9 9 8 0 < / S A H o s t H a s h > < G e m i n i F i e l d L i s t V i s i b l e > T r u e < / G e m i n i F i e l d L i s t V i s i b l e > < / S e t t i n g s > ] ] > < / C u s t o m C o n t e n t > < / G e m i n i > 
</file>

<file path=customXml/item45.xml>��< ? x m l   v e r s i o n = " 1 . 0 "   e n c o d i n g = " U T F - 1 6 " ? > < G e m i n i   x m l n s = " h t t p : / / g e m i n i / p i v o t c u s t o m i z a t i o n / b 3 5 5 8 5 6 3 - b 0 3 9 - 4 1 0 9 - 8 0 e 0 - 6 9 9 6 1 4 3 7 5 d 9 a " > < 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 6 4 7 4 6 2 1 8 9 < / S A H o s t H a s h > < G e m i n i F i e l d L i s t V i s i b l e > T r u e < / G e m i n i F i e l d L i s t V i s i b l e > < / S e t t i n g s > ] ] > < / C u s t o m C o n t e n t > < / G e m i n i > 
</file>

<file path=customXml/item46.xml>��< ? x m l   v e r s i o n = " 1 . 0 "   e n c o d i n g = " U T F - 1 6 " ? > < G e m i n i   x m l n s = " h t t p : / / g e m i n i / p i v o t c u s t o m i z a t i o n / 4 b 6 c 1 b 5 1 - 7 1 c 8 - 4 c 8 d - b 8 7 4 - 3 c b d a c 5 3 1 8 8 3 " > < 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 7 1 5 2 4 6 3 3 5 < / S A H o s t H a s h > < G e m i n i F i e l d L i s t V i s i b l e > T r u e < / G e m i n i F i e l d L i s t V i s i b l e > < / S e t t i n g s > ] ] > < / C u s t o m C o n t e n t > < / G e m i n i > 
</file>

<file path=customXml/item47.xml>��< ? x m l   v e r s i o n = " 1 . 0 "   e n c o d i n g = " U T F - 1 6 " ? > < G e m i n i   x m l n s = " h t t p : / / g e m i n i / p i v o t c u s t o m i z a t i o n / c 1 5 d c e f a - 3 f 3 2 - 4 b 9 f - b 6 a f - 9 b 1 5 a 7 7 a 5 2 6 1 " > < 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 1 9 0 4 9 3 0 3 0 0 < / S A H o s t H a s h > < G e m i n i F i e l d L i s t V i s i b l e > T r u e < / G e m i n i F i e l d L i s t V i s i b l e > < / S e t t i n g s > ] ] > < / C u s t o m C o n t e n t > < / G e m i n i > 
</file>

<file path=customXml/item48.xml>��< ? x m l   v e r s i o n = " 1 . 0 "   e n c o d i n g = " U T F - 1 6 " ? > < G e m i n i   x m l n s = " h t t p : / / g e m i n i / p i v o t c u s t o m i z a t i o n / 7 a 4 6 1 a d a - 4 f c b - 4 5 d 8 - 8 4 0 e - b b 4 3 4 6 b 6 0 5 a f " > < 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 7 5 9 8 5 8 8 6 4 < / S A H o s t H a s h > < G e m i n i F i e l d L i s t V i s i b l e > T r u e < / G e m i n i F i e l d L i s t V i s i b l e > < / S e t t i n g s > ] ] > < / C u s t o m C o n t e n t > < / G e m i n i > 
</file>

<file path=customXml/item49.xml>��< ? x m l   v e r s i o n = " 1 . 0 "   e n c o d i n g = " U T F - 1 6 " ? > < G e m i n i   x m l n s = " h t t p : / / g e m i n i / p i v o t c u s t o m i z a t i o n / 5 7 a 3 5 2 b e - d e 9 5 - 4 c d 1 - 9 4 6 8 - 0 1 5 8 d e c 1 2 9 b 7 " > < 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 1 5 9 8 1 7 0 9 3 8 < / S A H o s t H a s h > < G e m i n i F i e l d L i s t V i s i b l e > T r u e < / G e m i n i F i e l d L i s t V i s i b l e > < / S e t t i n g s > ] ] > < / C u s t o m C o n t e n t > < / G e m i n i > 
</file>

<file path=customXml/item5.xml>��< ? x m l   v e r s i o n = " 1 . 0 "   e n c o d i n g = " U T F - 1 6 " ? > < G e m i n i   x m l n s = " h t t p : / / g e m i n i / p i v o t c u s t o m i z a t i o n / S h o w H i d d e n " > < C u s t o m C o n t e n t > F a l s e < / C u s t o m C o n t e n t > < / G e m i n i > 
</file>

<file path=customXml/item50.xml>��< ? x m l   v e r s i o n = " 1 . 0 "   e n c o d i n g = " U T F - 1 6 " ? > < G e m i n i   x m l n s = " h t t p : / / g e m i n i / p i v o t c u s t o m i z a t i o n / d 6 7 b 9 3 8 6 - 2 e 8 8 - 4 3 4 5 - 8 b 0 7 - b f 8 8 b 6 5 2 c b d 3 " > < 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 8 7 2 2 5 5 5 3 9 < / S A H o s t H a s h > < G e m i n i F i e l d L i s t V i s i b l e > T r u e < / G e m i n i F i e l d L i s t V i s i b l e > < / S e t t i n g s > ] ] > < / C u s t o m C o n t e n t > < / G e m i n i > 
</file>

<file path=customXml/item51.xml>��< ? x m l   v e r s i o n = " 1 . 0 "   e n c o d i n g = " U T F - 1 6 " ? > < G e m i n i   x m l n s = " h t t p : / / g e m i n i / p i v o t c u s t o m i z a t i o n / 5 e 4 6 d 0 0 e - b 1 0 1 - 4 a 0 2 - 8 7 f 5 - b 8 c b 3 1 c e 0 7 6 b " > < 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 1 1 0 4 1 3 9 8 2 2 < / S A H o s t H a s h > < G e m i n i F i e l d L i s t V i s i b l e > T r u e < / G e m i n i F i e l d L i s t V i s i b l e > < / S e t t i n g s > ] ] > < / C u s t o m C o n t e n t > < / G e m i n i > 
</file>

<file path=customXml/item52.xml>��< ? x m l   v e r s i o n = " 1 . 0 "   e n c o d i n g = " U T F - 1 6 " ? > < G e m i n i   x m l n s = " h t t p : / / g e m i n i / p i v o t c u s t o m i z a t i o n / 0 5 5 5 7 6 0 9 - 9 0 9 0 - 4 3 4 1 - a 8 4 a - e a 7 7 3 2 3 8 1 f f 6 " > < 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 5 6 5 4 9 6 1 7 7 < / S A H o s t H a s h > < G e m i n i F i e l d L i s t V i s i b l e > T r u e < / G e m i n i F i e l d L i s t V i s i b l e > < / S e t t i n g s > ] ] > < / C u s t o m C o n t e n t > < / G e m i n i > 
</file>

<file path=customXml/item53.xml>��< ? x m l   v e r s i o n = " 1 . 0 "   e n c o d i n g = " U T F - 1 6 " ? > < G e m i n i   x m l n s = " h t t p : / / g e m i n i / p i v o t c u s t o m i z a t i o n / d 8 9 4 b 3 2 5 - 2 8 e b - 4 0 c c - b 3 f 9 - 9 c f b 7 5 f b 7 d 0 f " > < 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 1 4 0 3 8 0 8 2 5 1 < / S A H o s t H a s h > < G e m i n i F i e l d L i s t V i s i b l e > T r u e < / G e m i n i F i e l d L i s t V i s i b l e > < / S e t t i n g s > ] ] > < / C u s t o m C o n t e n t > < / G e m i n i > 
</file>

<file path=customXml/item54.xml>��< ? x m l   v e r s i o n = " 1 . 0 "   e n c o d i n g = " U T F - 1 6 " ? > < G e m i n i   x m l n s = " h t t p : / / g e m i n i / p i v o t c u s t o m i z a t i o n / 3 a d e 2 d 5 2 - 3 1 2 9 - 4 e 0 4 - b 2 8 a - 7 e 4 3 0 d 4 8 7 a 8 c " > < 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i t e m > < M e a s u r e N a m e > A v g H e i g h t < / M e a s u r e N a m e > < D i s p l a y N a m e > A v g H e i g h t < / D i s p l a y N a m e > < V i s i b l e > F a l s e < / V i s i b l e > < / i t e m > < i t e m > < M e a s u r e N a m e > A v g W e i g h t < / M e a s u r e N a m e > < D i s p l a y N a m e > A v g W e i g h t < / D i s p l a y N a m e > < V i s i b l e > F a l s e < / V i s i b l e > < / i t e m > < / C a l c u l a t e d F i e l d s > < H S l i c e r s S h a p e > 0 ; 0 ; 0 ; 0 < / H S l i c e r s S h a p e > < V S l i c e r s S h a p e > 0 ; 0 ; 0 ; 0 < / V S l i c e r s S h a p e > < S l i c e r S h e e t N a m e > N F C < / S l i c e r S h e e t N a m e > < S A H o s t H a s h > 1 8 6 7 5 7 6 8 1 7 < / S A H o s t H a s h > < G e m i n i F i e l d L i s t V i s i b l e > T r u e < / G e m i n i F i e l d L i s t V i s i b l e > < / S e t t i n g s > ] ] > < / C u s t o m C o n t e n t > < / G e m i n i > 
</file>

<file path=customXml/item55.xml>��< ? x m l   v e r s i o n = " 1 . 0 "   e n c o d i n g = " U T F - 1 6 " ? > < G e m i n i   x m l n s = " h t t p : / / g e m i n i / p i v o t c u s t o m i z a t i o n / S a n d b o x N o n E m p t y " > < C u s t o m C o n t e n t > < ! [ C D A T A [ 1 ] ] > < / C u s t o m C o n t e n t > < / G e m i n i > 
</file>

<file path=customXml/item56.xml>��< ? x m l   v e r s i o n = " 1 . 0 "   e n c o d i n g = " U T F - 1 6 " ? > < G e m i n i   x m l n s = " h t t p : / / g e m i n i / p i v o t c u s t o m i z a t i o n / I s S a n d b o x E m b e d d e d " > < C u s t o m C o n t e n t > < ! [ C D A T A [ y e s ] ] > < / C u s t o m C o n t e n t > < / G e m i n i > 
</file>

<file path=customXml/item57.xml>��< ? x m l   v e r s i o n = " 1 . 0 "   e n c o d i n g = " U T F - 1 6 " ? > < G e m i n i   x m l n s = " h t t p : / / g e m i n i / p i v o t c u s t o m i z a t i o n / P o w e r P i v o t V e r s i o n " > < C u s t o m C o n t e n t > < ! [ C D A T A [ 2 0 1 1 . 1 1 0 . 2 8 3 0 . 2 4 ] ] > < / C u s t o m C o n t e n t > < / G e m i n i > 
</file>

<file path=customXml/item58.xml>��< ? x m l   v e r s i o n = " 1 . 0 "   e n c o d i n g = " U T F - 1 6 " ? > < G e m i n i   x m l n s = " h t t p : / / g e m i n i / p i v o t c u s t o m i z a t i o n / L i n k e d T a b l e s " > < C u s t o m C o n t e n t > < ! [ C D A T A [ < L i n k e d T a b l e s   x m l n s : x s d = " h t t p : / / w w w . w 3 . o r g / 2 0 0 1 / X M L S c h e m a "   x m l n s : x s i = " h t t p : / / w w w . w 3 . o r g / 2 0 0 1 / X M L S c h e m a - i n s t a n c e " > < L i n k e d T a b l e L i s t > < L i n k e d T a b l e I n f o > < E x c e l T a b l e N a m e > P l a y e r 1 < / E x c e l T a b l e N a m e > < G e m i n i T a b l e I d > P l a y e r 1 - a 5 8 f 9 c 9 c - b b f f - 4 6 d 0 - b 5 b 5 - b 4 2 4 3 c 1 8 7 7 0 4 < / G e m i n i T a b l e I d > < L i n k e d C o l u m n L i s t   / > < U p d a t e N e e d e d > f a l s e < / U p d a t e N e e d e d > < R o w C o u n t > 0 < / R o w C o u n t > < / L i n k e d T a b l e I n f o > < L i n k e d T a b l e I n f o > < E x c e l T a b l e N a m e > P l a y e r 2 < / E x c e l T a b l e N a m e > < G e m i n i T a b l e I d > P l a y e r 2 - 9 8 a c 1 1 1 e - 4 9 c 4 - 4 1 c 5 - 9 2 b 1 - 4 6 b 8 d f c 0 3 0 3 4 < / G e m i n i T a b l e I d > < L i n k e d C o l u m n L i s t   / > < U p d a t e N e e d e d > f a l s e < / U p d a t e N e e d e d > < R o w C o u n t > 0 < / R o w C o u n t > < / L i n k e d T a b l e I n f o > < / L i n k e d T a b l e L i s t > < / L i n k e d T a b l e s > ] ] > < / C u s t o m C o n t e n t > < / G e m i n i > 
</file>

<file path=customXml/item59.xml>��< ? x m l   v e r s i o n = " 1 . 0 "   e n c o d i n g = " U T F - 1 6 " ? > < G e m i n i   x m l n s = " h t t p : / / g e m i n i / p i v o t c u s t o m i z a t i o n / R e l a t i o n s h i p A u t o D e t e c t i o n E n a b l e d " > < C u s t o m C o n t e n t > < ! [ C D A T A [ T r u e ] ] > < / C u s t o m C o n t e n t > < / G e m i n i > 
</file>

<file path=customXml/item6.xml>��< ? x m l   v e r s i o n = " 1 . 0 "   e n c o d i n g = " U T F - 1 6 " ? > < G e m i n i   x m l n s = " h t t p : / / g e m i n i / p i v o t c u s t o m i z a t i o n / 6 4 1 c 8 c 4 d - c 2 8 9 - 4 b 3 f - 9 d 8 2 - 1 a 6 9 d 4 3 d 5 0 f 8 " > < 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C a l c u l a t e d F i e l d s > < H S l i c e r s S h a p e > 0 ; 0 ; 0 ; 0 < / H S l i c e r s S h a p e > < V S l i c e r s S h a p e > 0 ; 0 ; 0 ; 0 < / V S l i c e r s S h a p e > < S l i c e r S h e e t N a m e > S h e e t 3 < / S l i c e r S h e e t N a m e > < S A H o s t H a s h > 7 9 3 5 2 4 3 9 7 < / S A H o s t H a s h > < G e m i n i F i e l d L i s t V i s i b l e > T r u e < / G e m i n i F i e l d L i s t V i s i b l e > < / S e t t i n g s > ] ] > < / C u s t o m C o n t e n t > < / G e m i n i > 
</file>

<file path=customXml/item6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 2 0 1 5 - 0 1 - 2 1 T 2 3 : 1 7 : 0 2 . 1 9 5 6 7 4 5 - 0 8 : 0 0 < / L a s t P r o c e s s e d T i m e > < / D a t a M o d e l i n g S a n d b o x . S e r i a l i z e d S a n d b o x E r r o r C a c h e > ] ] > < / C u s t o m C o n t e n t > < / G e m i n i > 
</file>

<file path=customXml/item7.xml>��< ? x m l   v e r s i o n = " 1 . 0 "   e n c o d i n g = " U T F - 1 6 " ? > < G e m i n i   x m l n s = " h t t p : / / g e m i n i / p i v o t c u s t o m i z a t i o n / T a b l e C o u n t I n S a n d b o x " > < C u s t o m C o n t e n t > 3 < / C u s t o m C o n t e n t > < / G e m i n i > 
</file>

<file path=customXml/item8.xml>��< ? x m l   v e r s i o n = " 1 . 0 "   e n c o d i n g = " U T F - 1 6 " ? > < G e m i n i   x m l n s = " h t t p : / / g e m i n i / p i v o t c u s t o m i z a t i o n / S h o w I m p l i c i t M e a s u r e s " > < C u s t o m C o n t e n t > < ! [ C D A T A [ F a l s e ] ] > < / C u s t o m C o n t e n t > < / G e m i n i > 
</file>

<file path=customXml/item9.xml>��< ? x m l   v e r s i o n = " 1 . 0 "   e n c o d i n g = " U T F - 1 6 " ? > < G e m i n i   x m l n s = " h t t p : / / g e m i n i / p i v o t c u s t o m i z a t i o n / 7 7 7 c a 5 4 1 - e e 1 6 - 4 0 3 a - 8 b 6 9 - 6 7 2 5 9 c 0 4 f 9 b 8 " > < C u s t o m C o n t e n t > < ! [ C D A T A [ < ? x m l   v e r s i o n = " 1 . 0 "   e n c o d i n g = " u t f - 1 6 " ? > < S e t t i n g s > < C a l c u l a t e d F i e l d s > < i t e m > < M e a s u r e N a m e > T o t a l   Y a r d s < / M e a s u r e N a m e > < D i s p l a y N a m e > T o t a l   Y a r d s < / D i s p l a y N a m e > < V i s i b l e > F a l s e < / V i s i b l e > < / i t e m > < i t e m > < M e a s u r e N a m e > S h o w Y a r d s < / M e a s u r e N a m e > < D i s p l a y N a m e > S h o w Y a r d s < / D i s p l a y N a m e > < V i s i b l e > F a l s e < / V i s i b l e > < / i t e m > < i t e m > < M e a s u r e N a m e > P l a y s < / M e a s u r e N a m e > < D i s p l a y N a m e > P l a y s < / D i s p l a y N a m e > < V i s i b l e > F a l s e < / V i s i b l e > < / i t e m > < i t e m > < M e a s u r e N a m e > A v g Y a r d s T o G o < / M e a s u r e N a m e > < D i s p l a y N a m e > A v g Y a r d s T o G o < / D i s p l a y N a m e > < V i s i b l e > F a l s e < / V i s i b l e > < / i t e m > < i t e m > < M e a s u r e N a m e > C o u n t P a s s e s < / M e a s u r e N a m e > < D i s p l a y N a m e > C o u n t P a s s e s < / D i s p l a y N a m e > < V i s i b l e > F a l s e < / V i s i b l e > < / i t e m > < i t e m > < M e a s u r e N a m e > C o u n t P a s s C o m p l e t e d < / M e a s u r e N a m e > < D i s p l a y N a m e > C o u n t P a s s C o m p l e t e d < / D i s p l a y N a m e > < V i s i b l e > F a l s e < / V i s i b l e > < / i t e m > < i t e m > < M e a s u r e N a m e > P c t P a s s C o m p l e t e < / M e a s u r e N a m e > < D i s p l a y N a m e > P c t P a s s C o m p l e t e < / D i s p l a y N a m e > < V i s i b l e > F a l s e < / V i s i b l e > < / i t e m > < i t e m > < M e a s u r e N a m e > R u n Y a r d s < / M e a s u r e N a m e > < D i s p l a y N a m e > R u n Y a r d s < / D i s p l a y N a m e > < V i s i b l e > F a l s e < / V i s i b l e > < / i t e m > < i t e m > < M e a s u r e N a m e > B i g P l a y s < / M e a s u r e N a m e > < D i s p l a y N a m e > B i g P l a y s < / D i s p l a y N a m e > < V i s i b l e > F a l s e < / V i s i b l e > < / i t e m > < i t e m > < M e a s u r e N a m e > P o i n t s < / M e a s u r e N a m e > < D i s p l a y N a m e > P o i n t s < / D i s p l a y N a m e > < V i s i b l e > F a l s e < / V i s i b l e > < / i t e m > < i t e m > < M e a s u r e N a m e > Y a r d s P e r P l a y < / M e a s u r e N a m e > < D i s p l a y N a m e > Y a r d s P e r P l a y < / D i s p l a y N a m e > < V i s i b l e > F a l s e < / V i s i b l e > < / i t e m > < i t e m > < M e a s u r e N a m e > T o t a l Y a r d s U n f i l t e r e d < / M e a s u r e N a m e > < D i s p l a y N a m e > T o t a l Y a r d s U n f i l t e r e d < / D i s p l a y N a m e > < V i s i b l e > F a l s e < / V i s i b l e > < / i t e m > < / C a l c u l a t e d F i e l d s > < H S l i c e r s S h a p e > 0 ; 0 ; 0 ; 0 < / H S l i c e r s S h a p e > < V S l i c e r s S h a p e > 0 ; 0 ; 0 ; 0 < / V S l i c e r s S h a p e > < S l i c e r S h e e t N a m e > S h e e t 3 < / S l i c e r S h e e t N a m e > < S A H o s t H a s h > 1 8 8 0 0 4 6 2 0 9 < / S A H o s t H a s h > < G e m i n i F i e l d L i s t V i s i b l e > T r u e < / G e m i n i F i e l d L i s t V i s i b l e > < / S e t t i n g s > ] ] > < / C u s t o m C o n t e n t > < / G e m i n i > 
</file>

<file path=customXml/itemProps1.xml><?xml version="1.0" encoding="utf-8"?>
<ds:datastoreItem xmlns:ds="http://schemas.openxmlformats.org/officeDocument/2006/customXml" ds:itemID="{EBC8B853-F50F-4253-905A-3002D2173F99}">
  <ds:schemaRefs/>
</ds:datastoreItem>
</file>

<file path=customXml/itemProps10.xml><?xml version="1.0" encoding="utf-8"?>
<ds:datastoreItem xmlns:ds="http://schemas.openxmlformats.org/officeDocument/2006/customXml" ds:itemID="{F6D85DCB-4447-4A50-AF50-4731818C0218}">
  <ds:schemaRefs/>
</ds:datastoreItem>
</file>

<file path=customXml/itemProps11.xml><?xml version="1.0" encoding="utf-8"?>
<ds:datastoreItem xmlns:ds="http://schemas.openxmlformats.org/officeDocument/2006/customXml" ds:itemID="{234F69AE-D93D-4F86-939A-5C9FD31C136B}">
  <ds:schemaRefs/>
</ds:datastoreItem>
</file>

<file path=customXml/itemProps12.xml><?xml version="1.0" encoding="utf-8"?>
<ds:datastoreItem xmlns:ds="http://schemas.openxmlformats.org/officeDocument/2006/customXml" ds:itemID="{3B103996-3F98-4FA7-9E63-8F0FBE4FF0CC}">
  <ds:schemaRefs/>
</ds:datastoreItem>
</file>

<file path=customXml/itemProps13.xml><?xml version="1.0" encoding="utf-8"?>
<ds:datastoreItem xmlns:ds="http://schemas.openxmlformats.org/officeDocument/2006/customXml" ds:itemID="{B94ECACF-CE17-42C2-8BB9-83C2944D6BA7}">
  <ds:schemaRefs/>
</ds:datastoreItem>
</file>

<file path=customXml/itemProps14.xml><?xml version="1.0" encoding="utf-8"?>
<ds:datastoreItem xmlns:ds="http://schemas.openxmlformats.org/officeDocument/2006/customXml" ds:itemID="{ED181F2E-0BEC-4F9E-9EBC-6D767D16F46E}">
  <ds:schemaRefs/>
</ds:datastoreItem>
</file>

<file path=customXml/itemProps15.xml><?xml version="1.0" encoding="utf-8"?>
<ds:datastoreItem xmlns:ds="http://schemas.openxmlformats.org/officeDocument/2006/customXml" ds:itemID="{ED916944-D1BE-41E6-87D5-4A8460E5876C}">
  <ds:schemaRefs/>
</ds:datastoreItem>
</file>

<file path=customXml/itemProps16.xml><?xml version="1.0" encoding="utf-8"?>
<ds:datastoreItem xmlns:ds="http://schemas.openxmlformats.org/officeDocument/2006/customXml" ds:itemID="{959E083A-1AA9-4D23-8ED9-10B6AD0547F5}">
  <ds:schemaRefs/>
</ds:datastoreItem>
</file>

<file path=customXml/itemProps17.xml><?xml version="1.0" encoding="utf-8"?>
<ds:datastoreItem xmlns:ds="http://schemas.openxmlformats.org/officeDocument/2006/customXml" ds:itemID="{6D783AF1-3253-4025-BB6C-55885154B99E}">
  <ds:schemaRefs/>
</ds:datastoreItem>
</file>

<file path=customXml/itemProps18.xml><?xml version="1.0" encoding="utf-8"?>
<ds:datastoreItem xmlns:ds="http://schemas.openxmlformats.org/officeDocument/2006/customXml" ds:itemID="{24700A5E-E820-4BA5-87A7-69D009A8F338}">
  <ds:schemaRefs/>
</ds:datastoreItem>
</file>

<file path=customXml/itemProps19.xml><?xml version="1.0" encoding="utf-8"?>
<ds:datastoreItem xmlns:ds="http://schemas.openxmlformats.org/officeDocument/2006/customXml" ds:itemID="{E6FDAC91-4494-4CFB-A41D-F9C9F6B49092}">
  <ds:schemaRefs/>
</ds:datastoreItem>
</file>

<file path=customXml/itemProps2.xml><?xml version="1.0" encoding="utf-8"?>
<ds:datastoreItem xmlns:ds="http://schemas.openxmlformats.org/officeDocument/2006/customXml" ds:itemID="{BD59049E-8704-41E3-A73A-F4130593BA48}">
  <ds:schemaRefs/>
</ds:datastoreItem>
</file>

<file path=customXml/itemProps20.xml><?xml version="1.0" encoding="utf-8"?>
<ds:datastoreItem xmlns:ds="http://schemas.openxmlformats.org/officeDocument/2006/customXml" ds:itemID="{902B0720-1AEA-4B32-A41D-C9A98CD5E4DF}">
  <ds:schemaRefs/>
</ds:datastoreItem>
</file>

<file path=customXml/itemProps21.xml><?xml version="1.0" encoding="utf-8"?>
<ds:datastoreItem xmlns:ds="http://schemas.openxmlformats.org/officeDocument/2006/customXml" ds:itemID="{939D74C5-E63F-418A-9BFD-261148301265}">
  <ds:schemaRefs/>
</ds:datastoreItem>
</file>

<file path=customXml/itemProps22.xml><?xml version="1.0" encoding="utf-8"?>
<ds:datastoreItem xmlns:ds="http://schemas.openxmlformats.org/officeDocument/2006/customXml" ds:itemID="{0A1CA1FB-9A0D-4D36-8831-A775439D636B}">
  <ds:schemaRefs/>
</ds:datastoreItem>
</file>

<file path=customXml/itemProps23.xml><?xml version="1.0" encoding="utf-8"?>
<ds:datastoreItem xmlns:ds="http://schemas.openxmlformats.org/officeDocument/2006/customXml" ds:itemID="{345482F1-2F43-4EAF-BB7F-73FD3BA6B578}">
  <ds:schemaRefs/>
</ds:datastoreItem>
</file>

<file path=customXml/itemProps24.xml><?xml version="1.0" encoding="utf-8"?>
<ds:datastoreItem xmlns:ds="http://schemas.openxmlformats.org/officeDocument/2006/customXml" ds:itemID="{77CE6EE7-CB80-46BB-A727-A13D9AD9B98D}">
  <ds:schemaRefs/>
</ds:datastoreItem>
</file>

<file path=customXml/itemProps25.xml><?xml version="1.0" encoding="utf-8"?>
<ds:datastoreItem xmlns:ds="http://schemas.openxmlformats.org/officeDocument/2006/customXml" ds:itemID="{84D913C9-798D-4600-B5E8-2C8544E8E932}">
  <ds:schemaRefs/>
</ds:datastoreItem>
</file>

<file path=customXml/itemProps26.xml><?xml version="1.0" encoding="utf-8"?>
<ds:datastoreItem xmlns:ds="http://schemas.openxmlformats.org/officeDocument/2006/customXml" ds:itemID="{C268130B-FFD6-4248-B072-B8021EFDE97E}">
  <ds:schemaRefs/>
</ds:datastoreItem>
</file>

<file path=customXml/itemProps27.xml><?xml version="1.0" encoding="utf-8"?>
<ds:datastoreItem xmlns:ds="http://schemas.openxmlformats.org/officeDocument/2006/customXml" ds:itemID="{145FB0DE-6F02-418F-9932-02C0DA08761E}">
  <ds:schemaRefs/>
</ds:datastoreItem>
</file>

<file path=customXml/itemProps28.xml><?xml version="1.0" encoding="utf-8"?>
<ds:datastoreItem xmlns:ds="http://schemas.openxmlformats.org/officeDocument/2006/customXml" ds:itemID="{4D370575-FB0F-436D-92B8-89FD5AF5029A}">
  <ds:schemaRefs/>
</ds:datastoreItem>
</file>

<file path=customXml/itemProps29.xml><?xml version="1.0" encoding="utf-8"?>
<ds:datastoreItem xmlns:ds="http://schemas.openxmlformats.org/officeDocument/2006/customXml" ds:itemID="{645E0E05-7313-4212-AB83-493FFB79FD83}">
  <ds:schemaRefs/>
</ds:datastoreItem>
</file>

<file path=customXml/itemProps3.xml><?xml version="1.0" encoding="utf-8"?>
<ds:datastoreItem xmlns:ds="http://schemas.openxmlformats.org/officeDocument/2006/customXml" ds:itemID="{86243674-8F81-439C-9591-50FF667B004A}">
  <ds:schemaRefs/>
</ds:datastoreItem>
</file>

<file path=customXml/itemProps30.xml><?xml version="1.0" encoding="utf-8"?>
<ds:datastoreItem xmlns:ds="http://schemas.openxmlformats.org/officeDocument/2006/customXml" ds:itemID="{7E63C78B-586E-4FE0-AD87-A27AB831CEE8}">
  <ds:schemaRefs/>
</ds:datastoreItem>
</file>

<file path=customXml/itemProps31.xml><?xml version="1.0" encoding="utf-8"?>
<ds:datastoreItem xmlns:ds="http://schemas.openxmlformats.org/officeDocument/2006/customXml" ds:itemID="{6CE57C46-91D8-4900-B2D1-26015460AFAA}">
  <ds:schemaRefs/>
</ds:datastoreItem>
</file>

<file path=customXml/itemProps32.xml><?xml version="1.0" encoding="utf-8"?>
<ds:datastoreItem xmlns:ds="http://schemas.openxmlformats.org/officeDocument/2006/customXml" ds:itemID="{DF094674-D316-4DB8-8556-9358F52BC776}">
  <ds:schemaRefs/>
</ds:datastoreItem>
</file>

<file path=customXml/itemProps33.xml><?xml version="1.0" encoding="utf-8"?>
<ds:datastoreItem xmlns:ds="http://schemas.openxmlformats.org/officeDocument/2006/customXml" ds:itemID="{65ACB12D-039B-4CEC-95FC-A9859ABCEF55}">
  <ds:schemaRefs/>
</ds:datastoreItem>
</file>

<file path=customXml/itemProps34.xml><?xml version="1.0" encoding="utf-8"?>
<ds:datastoreItem xmlns:ds="http://schemas.openxmlformats.org/officeDocument/2006/customXml" ds:itemID="{3BE2939E-438D-4B22-ADD2-0F3ACBE8F65E}">
  <ds:schemaRefs/>
</ds:datastoreItem>
</file>

<file path=customXml/itemProps35.xml><?xml version="1.0" encoding="utf-8"?>
<ds:datastoreItem xmlns:ds="http://schemas.openxmlformats.org/officeDocument/2006/customXml" ds:itemID="{3D1D976A-2874-4259-A426-90A3BCA71C98}">
  <ds:schemaRefs/>
</ds:datastoreItem>
</file>

<file path=customXml/itemProps36.xml><?xml version="1.0" encoding="utf-8"?>
<ds:datastoreItem xmlns:ds="http://schemas.openxmlformats.org/officeDocument/2006/customXml" ds:itemID="{CA863082-BF44-4697-9C19-350E3DBD7BDA}">
  <ds:schemaRefs/>
</ds:datastoreItem>
</file>

<file path=customXml/itemProps37.xml><?xml version="1.0" encoding="utf-8"?>
<ds:datastoreItem xmlns:ds="http://schemas.openxmlformats.org/officeDocument/2006/customXml" ds:itemID="{E55846B1-49D8-41F5-B96A-10AACF37E386}">
  <ds:schemaRefs/>
</ds:datastoreItem>
</file>

<file path=customXml/itemProps38.xml><?xml version="1.0" encoding="utf-8"?>
<ds:datastoreItem xmlns:ds="http://schemas.openxmlformats.org/officeDocument/2006/customXml" ds:itemID="{837E1F91-34D2-4D31-967A-2C983DE340AB}">
  <ds:schemaRefs/>
</ds:datastoreItem>
</file>

<file path=customXml/itemProps39.xml><?xml version="1.0" encoding="utf-8"?>
<ds:datastoreItem xmlns:ds="http://schemas.openxmlformats.org/officeDocument/2006/customXml" ds:itemID="{5DAA0E36-EE78-493E-82D4-9D14920EEEDC}">
  <ds:schemaRefs/>
</ds:datastoreItem>
</file>

<file path=customXml/itemProps4.xml><?xml version="1.0" encoding="utf-8"?>
<ds:datastoreItem xmlns:ds="http://schemas.openxmlformats.org/officeDocument/2006/customXml" ds:itemID="{FA3740AF-70F6-4E1B-8A6E-A117C973D3C2}">
  <ds:schemaRefs/>
</ds:datastoreItem>
</file>

<file path=customXml/itemProps40.xml><?xml version="1.0" encoding="utf-8"?>
<ds:datastoreItem xmlns:ds="http://schemas.openxmlformats.org/officeDocument/2006/customXml" ds:itemID="{594A06E3-4256-4979-8842-AA2859FABDC0}">
  <ds:schemaRefs/>
</ds:datastoreItem>
</file>

<file path=customXml/itemProps41.xml><?xml version="1.0" encoding="utf-8"?>
<ds:datastoreItem xmlns:ds="http://schemas.openxmlformats.org/officeDocument/2006/customXml" ds:itemID="{D0414CE8-83DC-463A-8A98-E272BF3E53BF}">
  <ds:schemaRefs/>
</ds:datastoreItem>
</file>

<file path=customXml/itemProps42.xml><?xml version="1.0" encoding="utf-8"?>
<ds:datastoreItem xmlns:ds="http://schemas.openxmlformats.org/officeDocument/2006/customXml" ds:itemID="{2AB00CC0-8BAA-4A26-8406-27DD698C7181}">
  <ds:schemaRefs/>
</ds:datastoreItem>
</file>

<file path=customXml/itemProps43.xml><?xml version="1.0" encoding="utf-8"?>
<ds:datastoreItem xmlns:ds="http://schemas.openxmlformats.org/officeDocument/2006/customXml" ds:itemID="{3F2EB031-D765-42F7-AD9A-AB618B92502B}">
  <ds:schemaRefs/>
</ds:datastoreItem>
</file>

<file path=customXml/itemProps44.xml><?xml version="1.0" encoding="utf-8"?>
<ds:datastoreItem xmlns:ds="http://schemas.openxmlformats.org/officeDocument/2006/customXml" ds:itemID="{7B23B12F-C9A6-4679-BE95-28112B1535C9}">
  <ds:schemaRefs/>
</ds:datastoreItem>
</file>

<file path=customXml/itemProps45.xml><?xml version="1.0" encoding="utf-8"?>
<ds:datastoreItem xmlns:ds="http://schemas.openxmlformats.org/officeDocument/2006/customXml" ds:itemID="{AF40959A-F96F-4CAE-BAC2-5588E216CC42}">
  <ds:schemaRefs/>
</ds:datastoreItem>
</file>

<file path=customXml/itemProps46.xml><?xml version="1.0" encoding="utf-8"?>
<ds:datastoreItem xmlns:ds="http://schemas.openxmlformats.org/officeDocument/2006/customXml" ds:itemID="{85B97574-49E1-4DE8-8FFD-D146EA5A0FB2}">
  <ds:schemaRefs/>
</ds:datastoreItem>
</file>

<file path=customXml/itemProps47.xml><?xml version="1.0" encoding="utf-8"?>
<ds:datastoreItem xmlns:ds="http://schemas.openxmlformats.org/officeDocument/2006/customXml" ds:itemID="{2D45EB8F-489C-4416-BA35-80BF68DAD988}">
  <ds:schemaRefs/>
</ds:datastoreItem>
</file>

<file path=customXml/itemProps48.xml><?xml version="1.0" encoding="utf-8"?>
<ds:datastoreItem xmlns:ds="http://schemas.openxmlformats.org/officeDocument/2006/customXml" ds:itemID="{ADD83A78-4BC7-4128-91DF-4360B06A09C3}">
  <ds:schemaRefs/>
</ds:datastoreItem>
</file>

<file path=customXml/itemProps49.xml><?xml version="1.0" encoding="utf-8"?>
<ds:datastoreItem xmlns:ds="http://schemas.openxmlformats.org/officeDocument/2006/customXml" ds:itemID="{44A47BF3-9AD8-4658-A1F3-D6808A158498}">
  <ds:schemaRefs/>
</ds:datastoreItem>
</file>

<file path=customXml/itemProps5.xml><?xml version="1.0" encoding="utf-8"?>
<ds:datastoreItem xmlns:ds="http://schemas.openxmlformats.org/officeDocument/2006/customXml" ds:itemID="{0FC25ABC-0757-4D9A-99C7-23704BE150AC}">
  <ds:schemaRefs/>
</ds:datastoreItem>
</file>

<file path=customXml/itemProps50.xml><?xml version="1.0" encoding="utf-8"?>
<ds:datastoreItem xmlns:ds="http://schemas.openxmlformats.org/officeDocument/2006/customXml" ds:itemID="{89127AF0-4A4C-4A84-BD4A-D23F96F83DD2}">
  <ds:schemaRefs/>
</ds:datastoreItem>
</file>

<file path=customXml/itemProps51.xml><?xml version="1.0" encoding="utf-8"?>
<ds:datastoreItem xmlns:ds="http://schemas.openxmlformats.org/officeDocument/2006/customXml" ds:itemID="{B3657705-6384-4289-ADE6-4C96A7DAA33B}">
  <ds:schemaRefs/>
</ds:datastoreItem>
</file>

<file path=customXml/itemProps52.xml><?xml version="1.0" encoding="utf-8"?>
<ds:datastoreItem xmlns:ds="http://schemas.openxmlformats.org/officeDocument/2006/customXml" ds:itemID="{33AF3525-D035-461F-B4B7-F09542182957}">
  <ds:schemaRefs/>
</ds:datastoreItem>
</file>

<file path=customXml/itemProps53.xml><?xml version="1.0" encoding="utf-8"?>
<ds:datastoreItem xmlns:ds="http://schemas.openxmlformats.org/officeDocument/2006/customXml" ds:itemID="{86DDA5F3-2319-441E-A1BA-0F0E0EE3A6FE}">
  <ds:schemaRefs/>
</ds:datastoreItem>
</file>

<file path=customXml/itemProps54.xml><?xml version="1.0" encoding="utf-8"?>
<ds:datastoreItem xmlns:ds="http://schemas.openxmlformats.org/officeDocument/2006/customXml" ds:itemID="{7C3BD440-F537-424A-94F7-004BDA640A66}">
  <ds:schemaRefs/>
</ds:datastoreItem>
</file>

<file path=customXml/itemProps55.xml><?xml version="1.0" encoding="utf-8"?>
<ds:datastoreItem xmlns:ds="http://schemas.openxmlformats.org/officeDocument/2006/customXml" ds:itemID="{75F2E598-018F-4B8C-887A-ABD04228B741}">
  <ds:schemaRefs/>
</ds:datastoreItem>
</file>

<file path=customXml/itemProps56.xml><?xml version="1.0" encoding="utf-8"?>
<ds:datastoreItem xmlns:ds="http://schemas.openxmlformats.org/officeDocument/2006/customXml" ds:itemID="{C9FF8E31-12C8-4135-B091-DEDC87E906D5}">
  <ds:schemaRefs/>
</ds:datastoreItem>
</file>

<file path=customXml/itemProps57.xml><?xml version="1.0" encoding="utf-8"?>
<ds:datastoreItem xmlns:ds="http://schemas.openxmlformats.org/officeDocument/2006/customXml" ds:itemID="{4E0C529A-FC7E-4A9B-8347-8CFF5AE2C91B}">
  <ds:schemaRefs/>
</ds:datastoreItem>
</file>

<file path=customXml/itemProps58.xml><?xml version="1.0" encoding="utf-8"?>
<ds:datastoreItem xmlns:ds="http://schemas.openxmlformats.org/officeDocument/2006/customXml" ds:itemID="{FB7738C8-A6AB-4CF1-BE67-325D25D361A0}">
  <ds:schemaRefs/>
</ds:datastoreItem>
</file>

<file path=customXml/itemProps59.xml><?xml version="1.0" encoding="utf-8"?>
<ds:datastoreItem xmlns:ds="http://schemas.openxmlformats.org/officeDocument/2006/customXml" ds:itemID="{E6F8BEFB-A9D4-4620-B297-48A8F8C5713D}">
  <ds:schemaRefs/>
</ds:datastoreItem>
</file>

<file path=customXml/itemProps6.xml><?xml version="1.0" encoding="utf-8"?>
<ds:datastoreItem xmlns:ds="http://schemas.openxmlformats.org/officeDocument/2006/customXml" ds:itemID="{1BFE3D0F-090D-4288-A9CF-313DC321FADE}">
  <ds:schemaRefs/>
</ds:datastoreItem>
</file>

<file path=customXml/itemProps60.xml><?xml version="1.0" encoding="utf-8"?>
<ds:datastoreItem xmlns:ds="http://schemas.openxmlformats.org/officeDocument/2006/customXml" ds:itemID="{EEE0CF61-520B-4ECE-B7E8-E9D43883A1C2}">
  <ds:schemaRefs/>
</ds:datastoreItem>
</file>

<file path=customXml/itemProps7.xml><?xml version="1.0" encoding="utf-8"?>
<ds:datastoreItem xmlns:ds="http://schemas.openxmlformats.org/officeDocument/2006/customXml" ds:itemID="{E7EAE81B-4E41-4CB6-9B6E-9ECAE12FBE14}">
  <ds:schemaRefs/>
</ds:datastoreItem>
</file>

<file path=customXml/itemProps8.xml><?xml version="1.0" encoding="utf-8"?>
<ds:datastoreItem xmlns:ds="http://schemas.openxmlformats.org/officeDocument/2006/customXml" ds:itemID="{59332259-15EE-4843-8297-F1FDC17868E4}">
  <ds:schemaRefs/>
</ds:datastoreItem>
</file>

<file path=customXml/itemProps9.xml><?xml version="1.0" encoding="utf-8"?>
<ds:datastoreItem xmlns:ds="http://schemas.openxmlformats.org/officeDocument/2006/customXml" ds:itemID="{5E23E50D-DBB6-4CEF-ABA9-3B0D85326A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Sheet3</vt:lpstr>
      <vt:lpstr>NFC</vt:lpstr>
      <vt:lpstr>Data_Player1</vt:lpstr>
      <vt:lpstr>Data_Player2</vt:lpstr>
      <vt:lpstr>byDowns</vt:lpstr>
      <vt:lpstr>byQuarter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Avi</dc:creator>
  <cp:lastModifiedBy>Avi</cp:lastModifiedBy>
  <dcterms:created xsi:type="dcterms:W3CDTF">2015-01-21T03:46:27Z</dcterms:created>
  <dcterms:modified xsi:type="dcterms:W3CDTF">2015-01-22T07:17:03Z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4</vt:i4>
  </property>
</Properties>
</file>